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science" sheetId="1" r:id="rId1"/>
    <sheet name="รายงาน" sheetId="2" r:id="rId2"/>
  </sheets>
  <calcPr calcId="124519"/>
</workbook>
</file>

<file path=xl/calcChain.xml><?xml version="1.0" encoding="utf-8"?>
<calcChain xmlns="http://schemas.openxmlformats.org/spreadsheetml/2006/main">
  <c r="DO5" i="1"/>
  <c r="DS5" l="1"/>
  <c r="DT5"/>
  <c r="DU5"/>
  <c r="G13" i="2" l="1"/>
  <c r="F13"/>
  <c r="H13" s="1"/>
  <c r="E13"/>
  <c r="D13"/>
  <c r="E16"/>
  <c r="D16"/>
  <c r="G16"/>
  <c r="F16"/>
  <c r="G14"/>
  <c r="F14"/>
  <c r="H14" s="1"/>
  <c r="E14"/>
  <c r="D14"/>
  <c r="M11"/>
  <c r="G12"/>
  <c r="F12"/>
  <c r="H12" s="1"/>
  <c r="E12"/>
  <c r="D12"/>
  <c r="M9"/>
  <c r="G9"/>
  <c r="DV5" i="1"/>
  <c r="M8" i="2" l="1"/>
  <c r="K15"/>
  <c r="J15"/>
  <c r="M15"/>
  <c r="L15"/>
  <c r="I14"/>
  <c r="I12"/>
  <c r="L11"/>
  <c r="K11"/>
  <c r="J11"/>
  <c r="L9"/>
  <c r="K9"/>
  <c r="J9"/>
  <c r="L8"/>
  <c r="K8"/>
  <c r="J8"/>
  <c r="G15"/>
  <c r="F15"/>
  <c r="E15"/>
  <c r="D15"/>
  <c r="G11"/>
  <c r="F11"/>
  <c r="E11"/>
  <c r="D11"/>
  <c r="G10"/>
  <c r="F10"/>
  <c r="E10"/>
  <c r="D10"/>
  <c r="F9"/>
  <c r="E9"/>
  <c r="D9"/>
  <c r="G8"/>
  <c r="F8"/>
  <c r="H8" s="1"/>
  <c r="E8"/>
  <c r="D8"/>
  <c r="I8" l="1"/>
  <c r="CT5" i="1"/>
  <c r="CS5"/>
  <c r="CR5"/>
  <c r="CQ5"/>
  <c r="CP5"/>
  <c r="CO5"/>
  <c r="CN5"/>
  <c r="CM5"/>
  <c r="DN5" l="1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H9" i="2" l="1"/>
  <c r="CU5" i="1" l="1"/>
  <c r="CL5" l="1"/>
  <c r="CJ5"/>
  <c r="CI5"/>
  <c r="CH5"/>
  <c r="CF5"/>
  <c r="CE5"/>
  <c r="CD5"/>
  <c r="DY5" s="1"/>
  <c r="CC5"/>
  <c r="CB5"/>
  <c r="CA5"/>
  <c r="BZ5"/>
  <c r="BY5"/>
  <c r="BW5"/>
  <c r="BU5"/>
  <c r="BT5"/>
  <c r="BS5"/>
  <c r="BR5"/>
  <c r="BP5"/>
  <c r="DR5" l="1"/>
  <c r="DQ5"/>
  <c r="DP5"/>
  <c r="BQ5" l="1"/>
  <c r="DW5" s="1"/>
  <c r="EB5" s="1"/>
  <c r="BV5"/>
  <c r="BX5"/>
  <c r="DX5" s="1"/>
  <c r="ED5" s="1"/>
  <c r="CG5"/>
  <c r="DZ5" s="1"/>
  <c r="CK5"/>
  <c r="EA5" s="1"/>
  <c r="EF5" s="1"/>
  <c r="EH5" l="1"/>
  <c r="EI5" s="1"/>
  <c r="EG5"/>
  <c r="EC5" l="1"/>
  <c r="EE5"/>
  <c r="H16" i="2"/>
  <c r="H10"/>
  <c r="I10" l="1"/>
  <c r="H11"/>
  <c r="I13"/>
  <c r="I16"/>
  <c r="H15"/>
  <c r="I11" l="1"/>
  <c r="I9"/>
  <c r="I15"/>
</calcChain>
</file>

<file path=xl/sharedStrings.xml><?xml version="1.0" encoding="utf-8"?>
<sst xmlns="http://schemas.openxmlformats.org/spreadsheetml/2006/main" count="1011" uniqueCount="946">
  <si>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</si>
  <si>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</si>
  <si>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</si>
  <si>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</si>
  <si>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</si>
  <si>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</si>
  <si>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</si>
  <si>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</si>
  <si>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</si>
  <si>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</si>
  <si>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ตรวจคะแนนข้อที่</t>
  </si>
  <si>
    <t>ชื่อ - สกุล</t>
  </si>
  <si>
    <t>รวม</t>
  </si>
  <si>
    <t>รวมคะแนนและแปลผล</t>
  </si>
  <si>
    <t>สาระ 1</t>
  </si>
  <si>
    <t>แปลผล</t>
  </si>
  <si>
    <t>สาระ3</t>
  </si>
  <si>
    <t>ประเภทนักเรียน เด็กปกติ</t>
  </si>
  <si>
    <t>โรงเรียน.........................................................................</t>
  </si>
  <si>
    <t>เพศ ทุกเพศ</t>
  </si>
  <si>
    <t>สำนักงานเขตพื้นที่การศึกษา.....................................................................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</si>
  <si>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</si>
  <si>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</si>
  <si>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</si>
  <si>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</si>
  <si>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</si>
  <si>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</si>
  <si>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t>ส่วนเบี่ยงเบน
มาตรฐาน</t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</si>
  <si>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</si>
  <si>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</si>
  <si>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</si>
  <si>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</si>
  <si>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</si>
  <si>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</si>
  <si>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</si>
  <si>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วิทยาศาสตร์</t>
  </si>
  <si>
    <t>(ไม่ต้องใส่คำนำหน้าชื่อ)</t>
  </si>
  <si>
    <t>สาระ2</t>
  </si>
  <si>
    <t>สาระที่ 1 วิทยาศาสตร์ชีวภาพ</t>
  </si>
  <si>
    <t>สาระที่ 2 วิทยาศาสตร์กายภาพ</t>
  </si>
  <si>
    <t>มฐ ว 2.1</t>
  </si>
  <si>
    <t>มฐ ว 2.2</t>
  </si>
  <si>
    <t>มฐ ว 2.3</t>
  </si>
  <si>
    <t>สาระที่ 3 วิทยาศาสตร์โลกและอวกาศ</t>
  </si>
  <si>
    <t xml:space="preserve">รายงานผลการประเมินด้วยข้อสอบมาตรฐานในการสอบปลายปีของผู้เรียน ปีการศึกษา 2561
กลุ่มสาระการเรียนรู้วิทยาศาสตร์ ระดับชั้นมัธยมศึกษาปีที่ 1  </t>
  </si>
  <si>
    <t>ว 1.2</t>
  </si>
  <si>
    <t>ว 2.1</t>
  </si>
  <si>
    <t>ว 2.2</t>
  </si>
  <si>
    <t>ว 2.3</t>
  </si>
  <si>
    <t>ว 3.2</t>
  </si>
  <si>
    <t>มฐ ว 1.2</t>
  </si>
  <si>
    <t>มฐ ว 3.2</t>
  </si>
  <si>
    <t>1 ห้อง 1</t>
  </si>
  <si>
    <t>กิตติยากร</t>
  </si>
  <si>
    <t>ตั้งเจริญทรัพย์</t>
  </si>
  <si>
    <t>จณิสตาห์</t>
  </si>
  <si>
    <t>โสวรรณรัตน์</t>
  </si>
  <si>
    <t>จิราภัทร</t>
  </si>
  <si>
    <t>ปานคง</t>
  </si>
  <si>
    <t>ชนัดดา</t>
  </si>
  <si>
    <t>เที่ยงธรรม</t>
  </si>
  <si>
    <t>ฐิติวรดา</t>
  </si>
  <si>
    <t>สัจจเสนีย์</t>
  </si>
  <si>
    <t>ณัฏฐกานต์</t>
  </si>
  <si>
    <t>โสมปิยาภรณ์</t>
  </si>
  <si>
    <t>ดากานดา</t>
  </si>
  <si>
    <t>ชินสุวรรณ</t>
  </si>
  <si>
    <t>ธัญภา</t>
  </si>
  <si>
    <t>มาเจริญ</t>
  </si>
  <si>
    <t>นันท์นภัส</t>
  </si>
  <si>
    <t>คำวิระ</t>
  </si>
  <si>
    <t>บัณณปัณณ์</t>
  </si>
  <si>
    <t>พินิจพานิชย์</t>
  </si>
  <si>
    <t>ปณาลี</t>
  </si>
  <si>
    <t>มะลินิล</t>
  </si>
  <si>
    <t>ภารดี</t>
  </si>
  <si>
    <t>พลเสน</t>
  </si>
  <si>
    <t>มนัญชยา</t>
  </si>
  <si>
    <t>ศึกษา</t>
  </si>
  <si>
    <t>วลัญช์รัช</t>
  </si>
  <si>
    <t>เอี่ยมบาง</t>
  </si>
  <si>
    <t>ศุภรดา</t>
  </si>
  <si>
    <t>ผิวงาม</t>
  </si>
  <si>
    <t>สิริกร</t>
  </si>
  <si>
    <t>อุฤทธิ์</t>
  </si>
  <si>
    <t>ณภัทร</t>
  </si>
  <si>
    <t>สุขเกษม</t>
  </si>
  <si>
    <t>ณัฐภัทร</t>
  </si>
  <si>
    <t>กาญจนะ</t>
  </si>
  <si>
    <t>ณัฐวุฒิ</t>
  </si>
  <si>
    <t>อุ่นพัฒนาศิลป</t>
  </si>
  <si>
    <t>ธนกร</t>
  </si>
  <si>
    <t>เกียรติ์พงษ์ลาภ</t>
  </si>
  <si>
    <t>ธนภัทร</t>
  </si>
  <si>
    <t>ศรีไทย</t>
  </si>
  <si>
    <t>นาราภัทร</t>
  </si>
  <si>
    <t>ประสานสุข</t>
  </si>
  <si>
    <t>พิษณุ</t>
  </si>
  <si>
    <t>ปานสะอาด</t>
  </si>
  <si>
    <t>ภูมิพัฒน์</t>
  </si>
  <si>
    <t>ปัญญาภู</t>
  </si>
  <si>
    <t>ศักย์วฤณ</t>
  </si>
  <si>
    <t>มาลา</t>
  </si>
  <si>
    <t>อันดา</t>
  </si>
  <si>
    <t>บุญมาแย้ม</t>
  </si>
  <si>
    <t>1 ห้อง 2</t>
  </si>
  <si>
    <t>กณภัทร</t>
  </si>
  <si>
    <t>ชลิตา</t>
  </si>
  <si>
    <t>อ่ำประไพ</t>
  </si>
  <si>
    <t>ชาญดา</t>
  </si>
  <si>
    <t>เศรษฐพานิช</t>
  </si>
  <si>
    <t>ณฤดี</t>
  </si>
  <si>
    <t>ศรสวัสดิ์</t>
  </si>
  <si>
    <t>ปภาดา</t>
  </si>
  <si>
    <t>สุวรรณบุญฤทธิ์</t>
  </si>
  <si>
    <t>พิชญา</t>
  </si>
  <si>
    <t>ธรรมปราณีสุข</t>
  </si>
  <si>
    <t>แพรวา</t>
  </si>
  <si>
    <t>ประเสริฐ</t>
  </si>
  <si>
    <t>ภีรดา</t>
  </si>
  <si>
    <t>มณฑกาณต์</t>
  </si>
  <si>
    <t>บุญญะธรรม</t>
  </si>
  <si>
    <t>มนฤดี</t>
  </si>
  <si>
    <t>ศรีกุล</t>
  </si>
  <si>
    <t>มนัสมล</t>
  </si>
  <si>
    <t>นาคพรม</t>
  </si>
  <si>
    <t>รุจรียา</t>
  </si>
  <si>
    <t>อ่วยสุข</t>
  </si>
  <si>
    <t>วรินญา</t>
  </si>
  <si>
    <t>คำพันธุ์</t>
  </si>
  <si>
    <t>วิสสุตา</t>
  </si>
  <si>
    <t>โรจน์บุญถึง</t>
  </si>
  <si>
    <t>ศจี</t>
  </si>
  <si>
    <t>สุพรรณธนพงษ์</t>
  </si>
  <si>
    <t>อรณิชา</t>
  </si>
  <si>
    <t>กาญจนเมฆ</t>
  </si>
  <si>
    <t>ไอย์รดา</t>
  </si>
  <si>
    <t>จิตรอารีย์รักษ์</t>
  </si>
  <si>
    <t>กฤต</t>
  </si>
  <si>
    <t>เกิดสงกรานต์</t>
  </si>
  <si>
    <t>กฤตภาส</t>
  </si>
  <si>
    <t>สุวรรณโณ</t>
  </si>
  <si>
    <t>ชนาธิป</t>
  </si>
  <si>
    <t>ปิ่นทอง</t>
  </si>
  <si>
    <t>ธรรศสิต</t>
  </si>
  <si>
    <t>วรรณโชติผาเวช</t>
  </si>
  <si>
    <t>ธัชนันท์</t>
  </si>
  <si>
    <t>ศรีไวพจน์</t>
  </si>
  <si>
    <t>พัชรพล</t>
  </si>
  <si>
    <t>คุณวโรตม์</t>
  </si>
  <si>
    <t>ภควัต</t>
  </si>
  <si>
    <t>สมสนิท</t>
  </si>
  <si>
    <t>ภัทรพงศ์</t>
  </si>
  <si>
    <t>ชินวัชรเศรษฐ</t>
  </si>
  <si>
    <t>วรินทร</t>
  </si>
  <si>
    <t>ธัญญเจริญ</t>
  </si>
  <si>
    <t>สรวิชญ์</t>
  </si>
  <si>
    <t>ศิรินาคสมบูรณ์</t>
  </si>
  <si>
    <t>อชิระ</t>
  </si>
  <si>
    <t>อึ้งเจริญรัพย์</t>
  </si>
  <si>
    <t>1 ห้อง 3</t>
  </si>
  <si>
    <t>เกวลิน</t>
  </si>
  <si>
    <t>หิรัญกิตติกร</t>
  </si>
  <si>
    <t>ขวัญชนก</t>
  </si>
  <si>
    <t>ชาวอบทม</t>
  </si>
  <si>
    <t>จารุศิริ</t>
  </si>
  <si>
    <t>กิจจารุวงษ์</t>
  </si>
  <si>
    <t>ชลฑร</t>
  </si>
  <si>
    <t>ไชยชนะ</t>
  </si>
  <si>
    <t>ชาคริยา</t>
  </si>
  <si>
    <t>วิไลเนตร</t>
  </si>
  <si>
    <t>ณัฐนิชชา</t>
  </si>
  <si>
    <t>เชื้อเล็ก</t>
  </si>
  <si>
    <t>ธนพร</t>
  </si>
  <si>
    <t>ก้อนชัยภูมิ</t>
  </si>
  <si>
    <t>ธัญชนก</t>
  </si>
  <si>
    <t>ครื้นน้ำใจ</t>
  </si>
  <si>
    <t>นภสร</t>
  </si>
  <si>
    <t>พันธุ์แตง</t>
  </si>
  <si>
    <t>นภาภัช</t>
  </si>
  <si>
    <t>เทียนทองคำ</t>
  </si>
  <si>
    <t>ปริยาภัทร</t>
  </si>
  <si>
    <t>นาคยศ</t>
  </si>
  <si>
    <t>ปานชนก</t>
  </si>
  <si>
    <t>ปรีชาวิทย์</t>
  </si>
  <si>
    <t>ปุญญิศา</t>
  </si>
  <si>
    <t xml:space="preserve">เปรมพิศุทธิ์ </t>
  </si>
  <si>
    <t>ธีระกุลพิศุทธิ์</t>
  </si>
  <si>
    <t>พัชร์อริญ</t>
  </si>
  <si>
    <t>นาคะประเสริฐ</t>
  </si>
  <si>
    <t>พัทธ์สิริ</t>
  </si>
  <si>
    <t>ตั้งสะสม</t>
  </si>
  <si>
    <t>พิชญ์สินี</t>
  </si>
  <si>
    <t>ศรีคำแหง</t>
  </si>
  <si>
    <t>พิมพ์พิศุทธิ์</t>
  </si>
  <si>
    <t>ปัญญาเลิศ</t>
  </si>
  <si>
    <t>พีรดา</t>
  </si>
  <si>
    <t>บุญครอบ</t>
  </si>
  <si>
    <t>ภทรภร</t>
  </si>
  <si>
    <t>อุทัด</t>
  </si>
  <si>
    <t>ภัทรวรรณ</t>
  </si>
  <si>
    <t>อนุสรานนท์</t>
  </si>
  <si>
    <t>รุจิราภา</t>
  </si>
  <si>
    <t>อรุโณทัย</t>
  </si>
  <si>
    <t>ศวรรยา</t>
  </si>
  <si>
    <t>ศรีจันทร์</t>
  </si>
  <si>
    <t>ศุภลักษณ์</t>
  </si>
  <si>
    <t>ซื่อตรง</t>
  </si>
  <si>
    <t>สจธฬ</t>
  </si>
  <si>
    <t>สุปรียา</t>
  </si>
  <si>
    <t>คงมั่น</t>
  </si>
  <si>
    <t>อิงครัตน์</t>
  </si>
  <si>
    <t>วัฒนชีวโนปกรณ์</t>
  </si>
  <si>
    <t>กันตพัฒน์</t>
  </si>
  <si>
    <t>ชัยรัตน์เมธี</t>
  </si>
  <si>
    <t>ธีรเจต</t>
  </si>
  <si>
    <t>ยงพิศาลภพ</t>
  </si>
  <si>
    <t>ภัทรพล</t>
  </si>
  <si>
    <t>กลั่นสุภา</t>
  </si>
  <si>
    <t>1 ห้อง 4</t>
  </si>
  <si>
    <t>จรัณญา</t>
  </si>
  <si>
    <t>กัลยาณพจน์พร</t>
  </si>
  <si>
    <t>ชิชชญา</t>
  </si>
  <si>
    <t>สะอาดดี</t>
  </si>
  <si>
    <t>ชัชฎา</t>
  </si>
  <si>
    <t>เกษตรเจริญกิจ</t>
  </si>
  <si>
    <t>ณัฐณิชา</t>
  </si>
  <si>
    <t>ใคร่ครวญ</t>
  </si>
  <si>
    <t>อารมณ์สวะ</t>
  </si>
  <si>
    <t>อุรินคำ</t>
  </si>
  <si>
    <t>มั่นคง</t>
  </si>
  <si>
    <t>นันทวัน</t>
  </si>
  <si>
    <t>แก้วกล้า</t>
  </si>
  <si>
    <t>นานา</t>
  </si>
  <si>
    <t>กุลจิตติพิริยะ</t>
  </si>
  <si>
    <t>รัศมี</t>
  </si>
  <si>
    <t>พรศิริ</t>
  </si>
  <si>
    <t>สดบัวงาม</t>
  </si>
  <si>
    <t>พัทธนันท์</t>
  </si>
  <si>
    <t>นุชนา</t>
  </si>
  <si>
    <t>พิชามญชุ์</t>
  </si>
  <si>
    <t>พรวงศ์เลิศ</t>
  </si>
  <si>
    <t>พุทธิดา</t>
  </si>
  <si>
    <t>วัฒนาไพศาลตระกูล</t>
  </si>
  <si>
    <t>มุกอันดา</t>
  </si>
  <si>
    <t>เรืองหิรัญวนิช</t>
  </si>
  <si>
    <t>โยษิตา</t>
  </si>
  <si>
    <t>โฆษิตเกษม</t>
  </si>
  <si>
    <t>รินรดา</t>
  </si>
  <si>
    <t>จริยารังษีโรจน์</t>
  </si>
  <si>
    <t>วณิชยา</t>
  </si>
  <si>
    <t>จุติพงษ์รักษา</t>
  </si>
  <si>
    <t>ศรุตยา</t>
  </si>
  <si>
    <t>เสือเมือง</t>
  </si>
  <si>
    <t>ศุภิกา</t>
  </si>
  <si>
    <t>ว่องทรัพย์เจริญ</t>
  </si>
  <si>
    <t>ส้มจีน</t>
  </si>
  <si>
    <t>แสงสำลี</t>
  </si>
  <si>
    <t>สิริกาญจน์</t>
  </si>
  <si>
    <t>วงษ์ปรีดี</t>
  </si>
  <si>
    <t>สิริเพ็ญ</t>
  </si>
  <si>
    <t>ดิษฐ์กระจัน</t>
  </si>
  <si>
    <t>สุรีรัตน์</t>
  </si>
  <si>
    <t>ทับทิมดี</t>
  </si>
  <si>
    <t>อริสา</t>
  </si>
  <si>
    <t>แก้วพานทอง</t>
  </si>
  <si>
    <t>อลินสิตา</t>
  </si>
  <si>
    <t>เพ็งสินพงศา</t>
  </si>
  <si>
    <t>โชติพัฒน์</t>
  </si>
  <si>
    <t>เอติยัติ</t>
  </si>
  <si>
    <t>ภาดนุ</t>
  </si>
  <si>
    <t>ม้าวิไล</t>
  </si>
  <si>
    <t>เผ่าอินทร์จันทร์</t>
  </si>
  <si>
    <t>อรรถาวิชญ์</t>
  </si>
  <si>
    <t>พิมพ์สุภางค์</t>
  </si>
  <si>
    <t>1 ห้อง 5</t>
  </si>
  <si>
    <t>กมลพิชญ์</t>
  </si>
  <si>
    <t>จันทร</t>
  </si>
  <si>
    <t>กัญญาภัค</t>
  </si>
  <si>
    <t>ทองสุก</t>
  </si>
  <si>
    <t>กาญจนาพร</t>
  </si>
  <si>
    <t>พุทธโกษา</t>
  </si>
  <si>
    <t>กานต์พิชชา</t>
  </si>
  <si>
    <t>หนูทอง</t>
  </si>
  <si>
    <t>ขวัญพิชชา</t>
  </si>
  <si>
    <t>โพธิกุล</t>
  </si>
  <si>
    <t>ญาตาวี</t>
  </si>
  <si>
    <t>ทองบุตรดี</t>
  </si>
  <si>
    <t>ณิชากร</t>
  </si>
  <si>
    <t>เกิดแจ้ง</t>
  </si>
  <si>
    <t>ณิชาภัทร</t>
  </si>
  <si>
    <t>จัดแจง</t>
  </si>
  <si>
    <t>ธนิสา</t>
  </si>
  <si>
    <t>เพ็ญสุต</t>
  </si>
  <si>
    <t>ธัญญาพร</t>
  </si>
  <si>
    <t>ชาวโพพระ</t>
  </si>
  <si>
    <t>นันทฉัตร</t>
  </si>
  <si>
    <t>ธิตัง</t>
  </si>
  <si>
    <t>เสวกจินดา</t>
  </si>
  <si>
    <t>นาขวัญ</t>
  </si>
  <si>
    <t>ผุดผ่อง</t>
  </si>
  <si>
    <t>นีรชา</t>
  </si>
  <si>
    <t>อุดมโชคเจริญสุข</t>
  </si>
  <si>
    <t>บุญญธิดา</t>
  </si>
  <si>
    <t>คุณตะโนด</t>
  </si>
  <si>
    <t>บุญนครินทร์</t>
  </si>
  <si>
    <t>มีชนะ</t>
  </si>
  <si>
    <t>บุณยพัต</t>
  </si>
  <si>
    <t>ทองศิริพันธุ์</t>
  </si>
  <si>
    <t>บุษกร</t>
  </si>
  <si>
    <t>ปาละพันธ์</t>
  </si>
  <si>
    <t>ปณิอาภา</t>
  </si>
  <si>
    <t>ทรัพย์อินทร์</t>
  </si>
  <si>
    <t>ปนัดดา</t>
  </si>
  <si>
    <t>คงสัมฤทธิ์</t>
  </si>
  <si>
    <t>ปภัสสร</t>
  </si>
  <si>
    <t>เพ็ชร์ฆาฏ</t>
  </si>
  <si>
    <t>พรมราช</t>
  </si>
  <si>
    <t>พรวิภา</t>
  </si>
  <si>
    <t>ชีพนุรัตน์</t>
  </si>
  <si>
    <t>พัชราภา</t>
  </si>
  <si>
    <t>บุญรอด</t>
  </si>
  <si>
    <t>ทองมา</t>
  </si>
  <si>
    <t>ไทรด้วง</t>
  </si>
  <si>
    <t>ภัคจิรา</t>
  </si>
  <si>
    <t>ธัญธนภัทร</t>
  </si>
  <si>
    <t>ภัทรมน</t>
  </si>
  <si>
    <t>บุญปอง</t>
  </si>
  <si>
    <t>ภัทรวดี</t>
  </si>
  <si>
    <t>แก้วพรม</t>
  </si>
  <si>
    <t>รวิกานต์</t>
  </si>
  <si>
    <t>ชูวงษ์</t>
  </si>
  <si>
    <t>วรรณษา</t>
  </si>
  <si>
    <t>สุวรรณศรี</t>
  </si>
  <si>
    <t>วิภาวี</t>
  </si>
  <si>
    <t>เอี่ยมสกุล</t>
  </si>
  <si>
    <t>ศิริณฤทัย</t>
  </si>
  <si>
    <t>ผลจันทร์</t>
  </si>
  <si>
    <t>ศุภาพิชญ์</t>
  </si>
  <si>
    <t>ดิษเจริญ</t>
  </si>
  <si>
    <t>สาธิตา</t>
  </si>
  <si>
    <t>วงศ์ธรรมกูล</t>
  </si>
  <si>
    <t>สุดารัตน์</t>
  </si>
  <si>
    <t>ดนตรีสวัสดิ์</t>
  </si>
  <si>
    <t>สุธาทิพย์</t>
  </si>
  <si>
    <t>สุวรรณสูร</t>
  </si>
  <si>
    <t>อนุสรา</t>
  </si>
  <si>
    <t>มาคงกุล</t>
  </si>
  <si>
    <t>อรสา</t>
  </si>
  <si>
    <t>เกตุแก้ว</t>
  </si>
  <si>
    <t>อริสรา</t>
  </si>
  <si>
    <t>รื่นสุข</t>
  </si>
  <si>
    <t>1 ห้อง 6</t>
  </si>
  <si>
    <t>กานติมา</t>
  </si>
  <si>
    <t>จาวสุวรรณวงษ์</t>
  </si>
  <si>
    <t>กุลกันยา</t>
  </si>
  <si>
    <t>เล็กถวิลวงศ์</t>
  </si>
  <si>
    <t>กุลณัฐดา</t>
  </si>
  <si>
    <t>อุ่นเจริญ</t>
  </si>
  <si>
    <t>กุลวีร์</t>
  </si>
  <si>
    <t>เกศกนก</t>
  </si>
  <si>
    <t>เขมะกนก</t>
  </si>
  <si>
    <t>ขวัญข้าว</t>
  </si>
  <si>
    <t>โสดา</t>
  </si>
  <si>
    <t>เขมิสราณ์</t>
  </si>
  <si>
    <t>วงศ์ทับแก้ว</t>
  </si>
  <si>
    <t>จิรัชญา</t>
  </si>
  <si>
    <t>โสกุล</t>
  </si>
  <si>
    <t>จิรัฏฐา</t>
  </si>
  <si>
    <t>มุกดา</t>
  </si>
  <si>
    <t>จิราภา</t>
  </si>
  <si>
    <t>กลิ่นมณฑา</t>
  </si>
  <si>
    <t>ชฎาภรณ์</t>
  </si>
  <si>
    <t>ยอดอานนท์</t>
  </si>
  <si>
    <t>ชนกนันท์</t>
  </si>
  <si>
    <t>สุขวงศ์จันทร์</t>
  </si>
  <si>
    <t>ชลมารค</t>
  </si>
  <si>
    <t>กัลยาสิริกุล</t>
  </si>
  <si>
    <t>ชวาลา</t>
  </si>
  <si>
    <t>ผิวอ่อน</t>
  </si>
  <si>
    <t>ฑิตยา</t>
  </si>
  <si>
    <t>ปัญสมคิด</t>
  </si>
  <si>
    <t>ณัฏฐณิชา</t>
  </si>
  <si>
    <t>เป๋าสมบัติ</t>
  </si>
  <si>
    <t>กันนะพันธุ์</t>
  </si>
  <si>
    <t>ตรีสรา</t>
  </si>
  <si>
    <t>แผ่นสุวรรณ</t>
  </si>
  <si>
    <t>ธัญธิดา</t>
  </si>
  <si>
    <t>ชยาวนิช</t>
  </si>
  <si>
    <t>ธีมาพร</t>
  </si>
  <si>
    <t>วาจาขำ</t>
  </si>
  <si>
    <t>บุญสิตา</t>
  </si>
  <si>
    <t>บาเปีย</t>
  </si>
  <si>
    <t>ปราณปรียา</t>
  </si>
  <si>
    <t>เรืองฤทธิ์</t>
  </si>
  <si>
    <t>ปวีณ์ริศา</t>
  </si>
  <si>
    <t>จันทร์เรือง</t>
  </si>
  <si>
    <t>ปัณณพร</t>
  </si>
  <si>
    <t>ทองบุราณ</t>
  </si>
  <si>
    <t>พิมพิศา</t>
  </si>
  <si>
    <t>โอสถประสิทธิ์</t>
  </si>
  <si>
    <t>ภัทราภรณ์</t>
  </si>
  <si>
    <t>จันทาบัว</t>
  </si>
  <si>
    <t>รัตติกาล</t>
  </si>
  <si>
    <t>ขอพึ่ง</t>
  </si>
  <si>
    <t>รัตน์ฐาภัทร</t>
  </si>
  <si>
    <t>แซ่เฮ้า</t>
  </si>
  <si>
    <t>ศลินี</t>
  </si>
  <si>
    <t>นาคนุช</t>
  </si>
  <si>
    <t>ศุภรพิชญ์</t>
  </si>
  <si>
    <t>ครองบุญ</t>
  </si>
  <si>
    <t>สวรส</t>
  </si>
  <si>
    <t>ลิขิตเลิศ</t>
  </si>
  <si>
    <t>ปิยะกำพลชัย</t>
  </si>
  <si>
    <t>สุพรรณนิศา</t>
  </si>
  <si>
    <t>สาปาน</t>
  </si>
  <si>
    <t>อชิรญา</t>
  </si>
  <si>
    <t>อภิญญาภร</t>
  </si>
  <si>
    <t>ประสาทเขตท์</t>
  </si>
  <si>
    <t>อภิญาลักษณ์</t>
  </si>
  <si>
    <t>พีรภาสไพศาล</t>
  </si>
  <si>
    <t>อภิสิริ</t>
  </si>
  <si>
    <t>ดำรงสุกิจ</t>
  </si>
  <si>
    <t>อรนิภา</t>
  </si>
  <si>
    <t>โพธิ์ไพจิตร</t>
  </si>
  <si>
    <t>อรพรรณ</t>
  </si>
  <si>
    <t>งามสุด</t>
  </si>
  <si>
    <t>อัญชิตา</t>
  </si>
  <si>
    <t>แย้มวงศ์</t>
  </si>
  <si>
    <t>1 ห้อง 7</t>
  </si>
  <si>
    <t>กชกร</t>
  </si>
  <si>
    <t>เกียรติสมพร</t>
  </si>
  <si>
    <t>กนกวรรณ</t>
  </si>
  <si>
    <t>เทศแก้ว</t>
  </si>
  <si>
    <t>ภักดีวงษ์</t>
  </si>
  <si>
    <t>กัญชพร</t>
  </si>
  <si>
    <t>กลิ่นจันทร์</t>
  </si>
  <si>
    <t>กัลยกร</t>
  </si>
  <si>
    <t>ศรีสม</t>
  </si>
  <si>
    <t>เกศวดี</t>
  </si>
  <si>
    <t>วงศ์วิจิตร์</t>
  </si>
  <si>
    <t>โชติกา</t>
  </si>
  <si>
    <t>รื่นเกิด</t>
  </si>
  <si>
    <t>ญาณัจฉรา</t>
  </si>
  <si>
    <t>ฐิติยา</t>
  </si>
  <si>
    <t>วัฒนา</t>
  </si>
  <si>
    <t>ณฏฐภร</t>
  </si>
  <si>
    <t>บุญประเสริฐ</t>
  </si>
  <si>
    <t>ณภัชนันท์</t>
  </si>
  <si>
    <t>จ่างวุฒิไกร</t>
  </si>
  <si>
    <t>ณัชชา</t>
  </si>
  <si>
    <t>ชื่นชูศรี</t>
  </si>
  <si>
    <t>บัวสอาด</t>
  </si>
  <si>
    <t>ณัฐชยา</t>
  </si>
  <si>
    <t>นิลโสภา</t>
  </si>
  <si>
    <t>วรศิลป์</t>
  </si>
  <si>
    <t>ณัฐริกา</t>
  </si>
  <si>
    <t>ทองคำใส</t>
  </si>
  <si>
    <t>ถนอมลักษณ์</t>
  </si>
  <si>
    <t>เสนานุช</t>
  </si>
  <si>
    <t>ทัศริณ</t>
  </si>
  <si>
    <t>สุขละ</t>
  </si>
  <si>
    <t>ธัญพร</t>
  </si>
  <si>
    <t>เจริญกิจ</t>
  </si>
  <si>
    <t>ธารินี</t>
  </si>
  <si>
    <t>ประกายรุ้ง</t>
  </si>
  <si>
    <t>ชำนิปั้น</t>
  </si>
  <si>
    <t>ปริญดา</t>
  </si>
  <si>
    <t>แก้วหอมคำ</t>
  </si>
  <si>
    <t>ปวรวรรณ</t>
  </si>
  <si>
    <t>แก้วลา</t>
  </si>
  <si>
    <t>ปัณฑารีย์</t>
  </si>
  <si>
    <t>รัตนานันท์</t>
  </si>
  <si>
    <t>ปาณิสรา</t>
  </si>
  <si>
    <t>พันธุ์เมือง</t>
  </si>
  <si>
    <t>ปิยาภรณ์</t>
  </si>
  <si>
    <t>ศรีสุข</t>
  </si>
  <si>
    <t>ปุณยนุช</t>
  </si>
  <si>
    <t>ดำรงรัตน์นุวงศ์</t>
  </si>
  <si>
    <t>ปุริมปรัชญ์</t>
  </si>
  <si>
    <t>แพมาก</t>
  </si>
  <si>
    <t>พัชรา</t>
  </si>
  <si>
    <t>สุวรรณหงษ์</t>
  </si>
  <si>
    <t>พิชญาพร</t>
  </si>
  <si>
    <t>คำเที่ยง</t>
  </si>
  <si>
    <t>ภรศศิร์</t>
  </si>
  <si>
    <t>ทุพรหม</t>
  </si>
  <si>
    <t>รฐาพัชร์</t>
  </si>
  <si>
    <t>ทองชมภู</t>
  </si>
  <si>
    <t>ลภัสรดา</t>
  </si>
  <si>
    <t>โพธิชัย</t>
  </si>
  <si>
    <t>วิศุปิยา</t>
  </si>
  <si>
    <t>เภาเสน</t>
  </si>
  <si>
    <t>ศรสวรรค์</t>
  </si>
  <si>
    <t>ด้นประดิษฐ์</t>
  </si>
  <si>
    <t>ศศิวิมล</t>
  </si>
  <si>
    <t>ฉายอรุณ</t>
  </si>
  <si>
    <t>ศิรภัสสร</t>
  </si>
  <si>
    <t>จิตพิทักษ์ธรรม</t>
  </si>
  <si>
    <t>สุจิรา</t>
  </si>
  <si>
    <t>แก้วสระแสน</t>
  </si>
  <si>
    <t>อภิญญา</t>
  </si>
  <si>
    <t>ชาวปลายนา</t>
  </si>
  <si>
    <t xml:space="preserve">1 ห้อง 8 </t>
  </si>
  <si>
    <t>กมลวรรณ</t>
  </si>
  <si>
    <t>ครุฑสุข</t>
  </si>
  <si>
    <t>ไม้สน</t>
  </si>
  <si>
    <t>กรรณิการ์</t>
  </si>
  <si>
    <t>เกิดประกอบ</t>
  </si>
  <si>
    <t>กัญญารัตน์</t>
  </si>
  <si>
    <t>ตั้งทวีพัฒน์</t>
  </si>
  <si>
    <t>เกศรา</t>
  </si>
  <si>
    <t>นิลน้ำคำ</t>
  </si>
  <si>
    <t>โกลัญญา</t>
  </si>
  <si>
    <t>สาสูงเนิน</t>
  </si>
  <si>
    <t>ขวัญจิรา</t>
  </si>
  <si>
    <t>พวงสมบัติ</t>
  </si>
  <si>
    <t xml:space="preserve">จันทร์จิรา  </t>
  </si>
  <si>
    <t>โห้นา</t>
  </si>
  <si>
    <t>จิรัชยา</t>
  </si>
  <si>
    <t>ผ่องคณะ</t>
  </si>
  <si>
    <t>จิรัศยา</t>
  </si>
  <si>
    <t>ชัยศิลป์เจริญ</t>
  </si>
  <si>
    <t>ชนม์นิภา</t>
  </si>
  <si>
    <t>จาดช้าง</t>
  </si>
  <si>
    <t>ชนัญญา</t>
  </si>
  <si>
    <t>พงษ์ทรัพย์</t>
  </si>
  <si>
    <t>ชนันกานต์</t>
  </si>
  <si>
    <t>มหาผล</t>
  </si>
  <si>
    <t>ฐณิชชา</t>
  </si>
  <si>
    <t>ใจซื่อ</t>
  </si>
  <si>
    <t xml:space="preserve">ฐานิตา </t>
  </si>
  <si>
    <t>นูมหันต์</t>
  </si>
  <si>
    <t>ฐิติกาญจน์</t>
  </si>
  <si>
    <t>ทรัพย์ศิริพันธ์</t>
  </si>
  <si>
    <t>ณัฐฐินันท์</t>
  </si>
  <si>
    <t>จินดาเลิศ</t>
  </si>
  <si>
    <t>ณิชาภา</t>
  </si>
  <si>
    <t>พึ่งเจริญสกุล</t>
  </si>
  <si>
    <t>ธนวรรณ</t>
  </si>
  <si>
    <t>เลาหสูต</t>
  </si>
  <si>
    <t>ธนัชพร</t>
  </si>
  <si>
    <t>ทองพิกุล</t>
  </si>
  <si>
    <t>ธัญญะรัตน์</t>
  </si>
  <si>
    <t>แก้วเรือง</t>
  </si>
  <si>
    <t>นรกมล</t>
  </si>
  <si>
    <t>บุญกล่อม</t>
  </si>
  <si>
    <t>นฤมล</t>
  </si>
  <si>
    <t>หอมสุวรรณ</t>
  </si>
  <si>
    <t>โสฬศ</t>
  </si>
  <si>
    <t>ปวิชญาดา</t>
  </si>
  <si>
    <t>พันธ์ชูชาติ</t>
  </si>
  <si>
    <t>ปิยธิดา</t>
  </si>
  <si>
    <t>โอชารส</t>
  </si>
  <si>
    <t>พิจิตรา</t>
  </si>
  <si>
    <t>ไชยสุวรรณการ</t>
  </si>
  <si>
    <t>พิชญธิดา</t>
  </si>
  <si>
    <t>ทองสร้อย</t>
  </si>
  <si>
    <t>พิมณัฏฐา</t>
  </si>
  <si>
    <t>มงคลธนวงศ์</t>
  </si>
  <si>
    <t>พิมพ์ชนก</t>
  </si>
  <si>
    <t>ใสแจ่ม</t>
  </si>
  <si>
    <t>รุจิรา</t>
  </si>
  <si>
    <t>ล้อมวงษ์</t>
  </si>
  <si>
    <t>วัศยา</t>
  </si>
  <si>
    <t>เทียมตระกูล</t>
  </si>
  <si>
    <t>ศรุภา</t>
  </si>
  <si>
    <t>ทวีอุดมโชติ</t>
  </si>
  <si>
    <t>ศิลารักษ์</t>
  </si>
  <si>
    <t>อมรมโนรม</t>
  </si>
  <si>
    <t>ศุภิสรา</t>
  </si>
  <si>
    <t>พูลสวัสดิ์</t>
  </si>
  <si>
    <t>อนุธยาน์</t>
  </si>
  <si>
    <t>สมใจเพ็ง</t>
  </si>
  <si>
    <t>อรอนงค์</t>
  </si>
  <si>
    <t>อัญชิสา</t>
  </si>
  <si>
    <t>สุริวรรณ</t>
  </si>
  <si>
    <t>อัฐภิญญา</t>
  </si>
  <si>
    <t>โภคัง</t>
  </si>
  <si>
    <t>1 ห้อง 9</t>
  </si>
  <si>
    <t>กัชชรส</t>
  </si>
  <si>
    <t>จันทร์มั่น</t>
  </si>
  <si>
    <t>กันธิชา</t>
  </si>
  <si>
    <t>คำไพเราะ</t>
  </si>
  <si>
    <t xml:space="preserve">กิ่งกาญจน์  </t>
  </si>
  <si>
    <t>เปลี่ยนศาสตร์</t>
  </si>
  <si>
    <t>กุลธิดา</t>
  </si>
  <si>
    <t>มาลัย</t>
  </si>
  <si>
    <t>จุติพร</t>
  </si>
  <si>
    <t>พูนพัฒนสุข</t>
  </si>
  <si>
    <t>ชฎาพร</t>
  </si>
  <si>
    <t>ริ้วทอง</t>
  </si>
  <si>
    <t>ญาดา</t>
  </si>
  <si>
    <t>เจริญพร</t>
  </si>
  <si>
    <t>ณัฏฐาวดี</t>
  </si>
  <si>
    <t>ล้อเลิศสกุล</t>
  </si>
  <si>
    <t>ทับทิมทอง</t>
  </si>
  <si>
    <t>วิวัฒนพรพานิชย์</t>
  </si>
  <si>
    <t>ธันว์ชนก</t>
  </si>
  <si>
    <t>สรรพมงค์</t>
  </si>
  <si>
    <t>ธีชวัน</t>
  </si>
  <si>
    <t>เสนาะพิณ</t>
  </si>
  <si>
    <t>เนียมทับทิม</t>
  </si>
  <si>
    <t>นันทจิรา</t>
  </si>
  <si>
    <t>เพชรกล้า</t>
  </si>
  <si>
    <t>เกาะแก้ว</t>
  </si>
  <si>
    <t>ใบบัว</t>
  </si>
  <si>
    <t>จันทะเสน</t>
  </si>
  <si>
    <t>ปภาวรินทร์</t>
  </si>
  <si>
    <t>สว่างศรี</t>
  </si>
  <si>
    <t>ปวริศา</t>
  </si>
  <si>
    <t>รื่นเพ็ชร</t>
  </si>
  <si>
    <t>ปาณิตา</t>
  </si>
  <si>
    <t>กรวิทยโยธิน</t>
  </si>
  <si>
    <t>พรนภัส</t>
  </si>
  <si>
    <t>ขำอรุณ</t>
  </si>
  <si>
    <t>พรรณิภา</t>
  </si>
  <si>
    <t>ขุมทอง</t>
  </si>
  <si>
    <t>พรสวรรค์</t>
  </si>
  <si>
    <t>หอมชื่น</t>
  </si>
  <si>
    <t>ภคพร</t>
  </si>
  <si>
    <t>อยู่สวัสดิ์</t>
  </si>
  <si>
    <t>มณฑาทิพย์</t>
  </si>
  <si>
    <t>ปะจะเน</t>
  </si>
  <si>
    <t>มัลลิกา</t>
  </si>
  <si>
    <t>เมธาวีร์</t>
  </si>
  <si>
    <t>ศรีเกตุสุข</t>
  </si>
  <si>
    <t>รภัสชญา</t>
  </si>
  <si>
    <t>อรัญญไพโรจน์</t>
  </si>
  <si>
    <t>ระวีวรรณ</t>
  </si>
  <si>
    <t>มะคุ้มใจ</t>
  </si>
  <si>
    <t>รัตน์จิตรา</t>
  </si>
  <si>
    <t>ลาภโอฬาร</t>
  </si>
  <si>
    <t>รัตนาภรณ์</t>
  </si>
  <si>
    <t>นิลไทร</t>
  </si>
  <si>
    <t>วิภาพร</t>
  </si>
  <si>
    <t>อุณรุส</t>
  </si>
  <si>
    <t>สุภาพร</t>
  </si>
  <si>
    <t>พุ่มภา</t>
  </si>
  <si>
    <t>สุภาวดี</t>
  </si>
  <si>
    <t>ปาลพันธุ์</t>
  </si>
  <si>
    <t>สุรัชณา</t>
  </si>
  <si>
    <t>สายสังข์</t>
  </si>
  <si>
    <t>สุวิตา</t>
  </si>
  <si>
    <t>ใจพราหมณ์</t>
  </si>
  <si>
    <t>สุวิมล</t>
  </si>
  <si>
    <t>แสงโสภา</t>
  </si>
  <si>
    <t>หทัยภัทร</t>
  </si>
  <si>
    <t>มณีวงษ์</t>
  </si>
  <si>
    <t>อนัญญา</t>
  </si>
  <si>
    <t>คำทวี</t>
  </si>
  <si>
    <t>อภิสรา</t>
  </si>
  <si>
    <t>จอมจันทร์</t>
  </si>
  <si>
    <t>อรปรียา</t>
  </si>
  <si>
    <t>ปลีคงธุ</t>
  </si>
  <si>
    <t>1 ห้อง 10</t>
  </si>
  <si>
    <t>กัญญาณัฐ</t>
  </si>
  <si>
    <t>เหมือนบางซื่อ</t>
  </si>
  <si>
    <t>วิไลชัยกุล</t>
  </si>
  <si>
    <t>เกศมณี</t>
  </si>
  <si>
    <t>ขำวงษ์</t>
  </si>
  <si>
    <t>จิรัญญา</t>
  </si>
  <si>
    <t>ศรีเมือง</t>
  </si>
  <si>
    <t>พงษ์พันธุ์งาม</t>
  </si>
  <si>
    <t>ชนมน</t>
  </si>
  <si>
    <t>สิริทรัพย์ทวี</t>
  </si>
  <si>
    <t>ชนาภัทร</t>
  </si>
  <si>
    <t>อยุ่สกุล</t>
  </si>
  <si>
    <t>ชนิสรา</t>
  </si>
  <si>
    <t>ดาอี</t>
  </si>
  <si>
    <t>โชษิตา</t>
  </si>
  <si>
    <t>นามโชติ</t>
  </si>
  <si>
    <t>ฐิฎาวรรณ</t>
  </si>
  <si>
    <t>นันทรักษ์</t>
  </si>
  <si>
    <t>ณภัสวรรณ</t>
  </si>
  <si>
    <t>ไกรหา</t>
  </si>
  <si>
    <t xml:space="preserve">ณัชชา  </t>
  </si>
  <si>
    <t>ศิริพัฒนเดช</t>
  </si>
  <si>
    <t>ณิชาพร</t>
  </si>
  <si>
    <t>ฉิมมาไว</t>
  </si>
  <si>
    <t>ธนชนก</t>
  </si>
  <si>
    <t>แพทยารักษ์</t>
  </si>
  <si>
    <t>นพวรรณ</t>
  </si>
  <si>
    <t>ศรีภูมิ</t>
  </si>
  <si>
    <t>นมลวรรณ</t>
  </si>
  <si>
    <t>สุวรรณประทีป</t>
  </si>
  <si>
    <t>นวรัตร์</t>
  </si>
  <si>
    <t>ริอุบล</t>
  </si>
  <si>
    <t>นัชชา</t>
  </si>
  <si>
    <t>สมบูรณ์</t>
  </si>
  <si>
    <t>นารดา</t>
  </si>
  <si>
    <t>กิติธรรมรงค์</t>
  </si>
  <si>
    <t>นิษฐกานต์</t>
  </si>
  <si>
    <t>สกุลนุ่ม</t>
  </si>
  <si>
    <t>เบญจพร</t>
  </si>
  <si>
    <t>สิงห์ทาศร</t>
  </si>
  <si>
    <t>ปริตตา</t>
  </si>
  <si>
    <t>ชูเชิด</t>
  </si>
  <si>
    <t>ปรียนันท์</t>
  </si>
  <si>
    <t>กลิ่นหอมดี</t>
  </si>
  <si>
    <t>พรไพลิน</t>
  </si>
  <si>
    <t>สาระ</t>
  </si>
  <si>
    <t>พัชร์ทิตา</t>
  </si>
  <si>
    <t>ปิ่นสกุล</t>
  </si>
  <si>
    <t>มนัสนันท์</t>
  </si>
  <si>
    <t>ทาเหล็ก</t>
  </si>
  <si>
    <t>รมิตา</t>
  </si>
  <si>
    <t>ศิริอุวานนท์</t>
  </si>
  <si>
    <t>วรลักษณ์</t>
  </si>
  <si>
    <t>รักแจ้ง</t>
  </si>
  <si>
    <t>วราพร</t>
  </si>
  <si>
    <t>สุกาญจนาภรณ์กุล</t>
  </si>
  <si>
    <t>ศลิษา</t>
  </si>
  <si>
    <t>ภูชมศรี</t>
  </si>
  <si>
    <t>ศิรดา</t>
  </si>
  <si>
    <t>วิลาสุวรรณ</t>
  </si>
  <si>
    <t>ศิวรินทร์</t>
  </si>
  <si>
    <t>พลายละมูล</t>
  </si>
  <si>
    <t>หนูเจริญ</t>
  </si>
  <si>
    <t>สุภาณี</t>
  </si>
  <si>
    <t>ชาวบ้านกร่าง</t>
  </si>
  <si>
    <t>อมรพรรณ</t>
  </si>
  <si>
    <t>หยวกบุญมา</t>
  </si>
  <si>
    <t>อาทิมา</t>
  </si>
  <si>
    <t>ดีประเสริฐ</t>
  </si>
  <si>
    <t xml:space="preserve">อิสรีย์ </t>
  </si>
  <si>
    <t>แซ่ลิ่ม</t>
  </si>
  <si>
    <t>1 ห้อง 11</t>
  </si>
  <si>
    <t>กนิกนันท์</t>
  </si>
  <si>
    <t>หลวงพันเทา</t>
  </si>
  <si>
    <t>ปทุมสูติ</t>
  </si>
  <si>
    <t>ชนัญชิดา</t>
  </si>
  <si>
    <t>เสือหาญ</t>
  </si>
  <si>
    <t>ชนิกานต์</t>
  </si>
  <si>
    <t>ดอนเมือง</t>
  </si>
  <si>
    <t>ชยาภรณ์</t>
  </si>
  <si>
    <t>นุชอนงค์</t>
  </si>
  <si>
    <t>ณัฏฐธิดา</t>
  </si>
  <si>
    <t>สงวนตัด</t>
  </si>
  <si>
    <t>ณัฐธิดา</t>
  </si>
  <si>
    <t>อุ่มสุข</t>
  </si>
  <si>
    <t>ธนาภรณ์</t>
  </si>
  <si>
    <t>มากสอน</t>
  </si>
  <si>
    <t>ธัญญรัตน์</t>
  </si>
  <si>
    <t>วงศ์ศรีเผือก</t>
  </si>
  <si>
    <t>ธัญญารัตน์</t>
  </si>
  <si>
    <t>ขุนคงมี</t>
  </si>
  <si>
    <t>สุขสวัสดิ์</t>
  </si>
  <si>
    <t>นลินทิพย์</t>
  </si>
  <si>
    <t xml:space="preserve"> อุ่มสุข</t>
  </si>
  <si>
    <t>ถมทอง</t>
  </si>
  <si>
    <t>นิธิศา</t>
  </si>
  <si>
    <t>อุ่นอารมณ์</t>
  </si>
  <si>
    <t>นิรดา</t>
  </si>
  <si>
    <t>เกรียงกฤติกา</t>
  </si>
  <si>
    <t>ปภัสริณญ์</t>
  </si>
  <si>
    <t>โภไคศววย์</t>
  </si>
  <si>
    <t>กิตตสาโร</t>
  </si>
  <si>
    <t>ปัญญาพร</t>
  </si>
  <si>
    <t>ปานระพี</t>
  </si>
  <si>
    <t>สมคิด</t>
  </si>
  <si>
    <t>ปุณยวีร์</t>
  </si>
  <si>
    <t>อ่ำกลัด</t>
  </si>
  <si>
    <t>พิบูลย์รัตน์</t>
  </si>
  <si>
    <t>สุประดิษฐ์</t>
  </si>
  <si>
    <t>เพ็ญพิชชา</t>
  </si>
  <si>
    <t>นาคทับที</t>
  </si>
  <si>
    <t>ภรภัทร</t>
  </si>
  <si>
    <t>โมอุ่ม</t>
  </si>
  <si>
    <t>สุดโต</t>
  </si>
  <si>
    <t>ภาวิดา</t>
  </si>
  <si>
    <t>คุณตะโนต</t>
  </si>
  <si>
    <t>วริศรา</t>
  </si>
  <si>
    <t>ใจมั่น</t>
  </si>
  <si>
    <t>วิลาสิณี</t>
  </si>
  <si>
    <t>โพธิ์พูล</t>
  </si>
  <si>
    <t xml:space="preserve">ศศิพร  </t>
  </si>
  <si>
    <t>เกตุรอด</t>
  </si>
  <si>
    <t>โศภชารวีร์</t>
  </si>
  <si>
    <t>เกิดวัน</t>
  </si>
  <si>
    <t>สรัลรัตน์</t>
  </si>
  <si>
    <t>เอี่ยมสอาด</t>
  </si>
  <si>
    <t>สิทธิตรา</t>
  </si>
  <si>
    <t>พิชัยชม</t>
  </si>
  <si>
    <t>สุนันทรา</t>
  </si>
  <si>
    <t>เดชอุ่ม</t>
  </si>
  <si>
    <t>เสาวลักษณ์</t>
  </si>
  <si>
    <t>อริยาพร</t>
  </si>
  <si>
    <t>อ่อนขาว</t>
  </si>
  <si>
    <t>แว่นแก้ว</t>
  </si>
  <si>
    <t>อัษฎาพร</t>
  </si>
  <si>
    <t>พลเดช</t>
  </si>
  <si>
    <t>อาทิตยา</t>
  </si>
  <si>
    <t>ศรีคำ</t>
  </si>
  <si>
    <t>อาริสา</t>
  </si>
  <si>
    <t>มิตโซ๊ะมัน</t>
  </si>
  <si>
    <t>1 ห้อง 12</t>
  </si>
  <si>
    <t>วงค์สุวรรณ</t>
  </si>
  <si>
    <t>กนกพัตร์</t>
  </si>
  <si>
    <t>ขำดี</t>
  </si>
  <si>
    <t>กมลชนก</t>
  </si>
  <si>
    <t>ศิริจันทร์เพ็ญ</t>
  </si>
  <si>
    <t>พรหมณรงค์</t>
  </si>
  <si>
    <t>กัญญาพัชร</t>
  </si>
  <si>
    <t>จิ๋วพลับ</t>
  </si>
  <si>
    <t>จิรนันท์</t>
  </si>
  <si>
    <t>เด่นเวหา</t>
  </si>
  <si>
    <t>วรรณรดา</t>
  </si>
  <si>
    <t>สัมมาวรรณ์</t>
  </si>
  <si>
    <t>ชนากานต์</t>
  </si>
  <si>
    <t>ขอสกุล</t>
  </si>
  <si>
    <t>ชลธิชา</t>
  </si>
  <si>
    <t>วงษ์จันทร์อินทร์</t>
  </si>
  <si>
    <t>ฐิตาภา</t>
  </si>
  <si>
    <t>มันมะณี</t>
  </si>
  <si>
    <t>ณัฐญา</t>
  </si>
  <si>
    <t>ริตจันทร์</t>
  </si>
  <si>
    <t>ณัฐสุดา</t>
  </si>
  <si>
    <t>ฉิมวัย</t>
  </si>
  <si>
    <t>ณิชา</t>
  </si>
  <si>
    <t>สำรวยผล</t>
  </si>
  <si>
    <t>ภูผา</t>
  </si>
  <si>
    <t>บัวบูชา</t>
  </si>
  <si>
    <t>ศรีสมบุญ</t>
  </si>
  <si>
    <t>ปฐมาวดี</t>
  </si>
  <si>
    <t>แหวนทองคำ</t>
  </si>
  <si>
    <t>ปราณปริยา</t>
  </si>
  <si>
    <t>คงเพ็ชร</t>
  </si>
  <si>
    <t>ปาริตา</t>
  </si>
  <si>
    <t>เกียรติประมาณ</t>
  </si>
  <si>
    <t>พรพิมล</t>
  </si>
  <si>
    <t>นาทองคำ</t>
  </si>
  <si>
    <t>พรวิจิตร</t>
  </si>
  <si>
    <t>นิ่มนวล</t>
  </si>
  <si>
    <t>พอเพียง</t>
  </si>
  <si>
    <t>ชัยวงศ์</t>
  </si>
  <si>
    <t>พิษถา</t>
  </si>
  <si>
    <t>พิมลพรรณ</t>
  </si>
  <si>
    <t>ใจซื่อกุล</t>
  </si>
  <si>
    <t>พิยดา</t>
  </si>
  <si>
    <t>พึ่งโพธิ์</t>
  </si>
  <si>
    <t>มหาพราหมณ์</t>
  </si>
  <si>
    <t>เพชรศิริ</t>
  </si>
  <si>
    <t>แย้มดอกไม้</t>
  </si>
  <si>
    <t>วนิดา</t>
  </si>
  <si>
    <t>คุ้มพร</t>
  </si>
  <si>
    <t>วรกานต์</t>
  </si>
  <si>
    <t>บุญแจ่ม</t>
  </si>
  <si>
    <t>วรรณพร</t>
  </si>
  <si>
    <t>ผลาเผือก</t>
  </si>
  <si>
    <t>วรรณภา</t>
  </si>
  <si>
    <t>สร้อยสุวรรณ</t>
  </si>
  <si>
    <t>วรางคณา</t>
  </si>
  <si>
    <t>เพ็งคล้าย</t>
  </si>
  <si>
    <t>วิชญาพร</t>
  </si>
  <si>
    <t>คงเลิศ</t>
  </si>
  <si>
    <t>ศศิธร</t>
  </si>
  <si>
    <t>ถาวร</t>
  </si>
  <si>
    <t>ศิริรัตน์</t>
  </si>
  <si>
    <t>ใหม่โสภา</t>
  </si>
  <si>
    <t>ศุภษา</t>
  </si>
  <si>
    <t>สิริกัญญา</t>
  </si>
  <si>
    <t>กลั่นเรืองแสง</t>
  </si>
  <si>
    <t>สิริวิมล</t>
  </si>
  <si>
    <t>หทัยรัตน์</t>
  </si>
  <si>
    <t>ชาวกงจักร</t>
  </si>
  <si>
    <t>อรติญา</t>
  </si>
  <si>
    <t>โตน้อย</t>
  </si>
  <si>
    <t>อรัชพร</t>
  </si>
  <si>
    <t>1 ห้อง 13</t>
  </si>
  <si>
    <t>กัญญาวีร์</t>
  </si>
  <si>
    <t>จารุทรรศน์</t>
  </si>
  <si>
    <t xml:space="preserve">กัณทิมา  </t>
  </si>
  <si>
    <t>สุดจิตร</t>
  </si>
  <si>
    <t>จันนภา</t>
  </si>
  <si>
    <t>ช้างแย้ม</t>
  </si>
  <si>
    <t>ฉันชนก</t>
  </si>
  <si>
    <t>ไชยทอง</t>
  </si>
  <si>
    <t xml:space="preserve">ญาตาวีร์  </t>
  </si>
  <si>
    <t>พลธร</t>
  </si>
  <si>
    <t xml:space="preserve">ฐิติพร  </t>
  </si>
  <si>
    <t>อิทธิสาร</t>
  </si>
  <si>
    <t>แปลงทอง</t>
  </si>
  <si>
    <t xml:space="preserve">ณัฏฐนิชา  </t>
  </si>
  <si>
    <t>กำมะนัส</t>
  </si>
  <si>
    <t>ณัฐชา</t>
  </si>
  <si>
    <t>เหรียญทอง</t>
  </si>
  <si>
    <t>โพธิ์ปิ่น</t>
  </si>
  <si>
    <t>ธัชวรรณ</t>
  </si>
  <si>
    <t>คงคา</t>
  </si>
  <si>
    <t>ธิดาภรณ์</t>
  </si>
  <si>
    <t>บุญฤทธิ์</t>
  </si>
  <si>
    <t>แตงไทย</t>
  </si>
  <si>
    <t>นาราชา</t>
  </si>
  <si>
    <t>พันธ์สำลี</t>
  </si>
  <si>
    <t>นิศากร</t>
  </si>
  <si>
    <t>หาญทนงค์</t>
  </si>
  <si>
    <t>ปณิตา</t>
  </si>
  <si>
    <t>เทพประสิทธิ์</t>
  </si>
  <si>
    <t>ปรายฟ้า</t>
  </si>
  <si>
    <t>โพธิ์ศรีทอง</t>
  </si>
  <si>
    <t>ปาริฉัตร</t>
  </si>
  <si>
    <t>วงษ์พันธุ์</t>
  </si>
  <si>
    <t>ไปรยา</t>
  </si>
  <si>
    <t>สะราคำ</t>
  </si>
  <si>
    <t>พีชชาภา</t>
  </si>
  <si>
    <t>แพรวชมภู</t>
  </si>
  <si>
    <t>พรมสุข</t>
  </si>
  <si>
    <t>ภัควลัญชญ์</t>
  </si>
  <si>
    <t>เมืองวงศ์</t>
  </si>
  <si>
    <t>รสธร</t>
  </si>
  <si>
    <t>สงวนศักดิ์</t>
  </si>
  <si>
    <t>ริณลดา</t>
  </si>
  <si>
    <t>ครองสมบัติ</t>
  </si>
  <si>
    <t>ลัดดาวัลย์</t>
  </si>
  <si>
    <t>เตียวเจริญกิจ</t>
  </si>
  <si>
    <t>วิมลสิริ</t>
  </si>
  <si>
    <t>รอดวัด</t>
  </si>
  <si>
    <t>ศรวณีย์</t>
  </si>
  <si>
    <t>จังวิบูลย์ศิลป์</t>
  </si>
  <si>
    <t>ศรัณยา</t>
  </si>
  <si>
    <t>รัตนรงค์</t>
  </si>
  <si>
    <t>ศศิกานต์</t>
  </si>
  <si>
    <t>ปานอุทัย</t>
  </si>
  <si>
    <t>อัคลา</t>
  </si>
  <si>
    <t xml:space="preserve">ศุทธนุช  </t>
  </si>
  <si>
    <t>โพธิ์นุต</t>
  </si>
  <si>
    <t>ศุภากร</t>
  </si>
  <si>
    <t>ไชยศิริ</t>
  </si>
  <si>
    <t>สนธยา</t>
  </si>
  <si>
    <t>บุรุษชาติ</t>
  </si>
  <si>
    <t>สุกัญญา</t>
  </si>
  <si>
    <t>อัจฉรา</t>
  </si>
  <si>
    <t>ทู้ไพเราะ</t>
  </si>
  <si>
    <t>เริงสุชล</t>
  </si>
  <si>
    <t>อุมากร</t>
  </si>
  <si>
    <t>เจริญปล้อง</t>
  </si>
  <si>
    <t>สพม.9</t>
  </si>
  <si>
    <t>อัญกาญจน์</t>
  </si>
  <si>
    <t xml:space="preserve">พิมพ์ลภัส </t>
  </si>
  <si>
    <t xml:space="preserve">พิลาสลักษณ์ </t>
  </si>
  <si>
    <t>วณิชยกุล</t>
  </si>
  <si>
    <t>กุลจิรา</t>
  </si>
  <si>
    <t>คูบริรักษ์</t>
  </si>
  <si>
    <t>ธมลวรรณ</t>
  </si>
  <si>
    <t>จุตทัสสี</t>
  </si>
</sst>
</file>

<file path=xl/styles.xml><?xml version="1.0" encoding="utf-8"?>
<styleSheet xmlns="http://schemas.openxmlformats.org/spreadsheetml/2006/main">
  <numFmts count="2">
    <numFmt numFmtId="164" formatCode="[$-10409]#,##0.00;\-#,##0.00"/>
    <numFmt numFmtId="165" formatCode="#,##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b/>
      <sz val="19"/>
      <color indexed="8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6"/>
      <color theme="1"/>
      <name val="Angsana New"/>
      <family val="1"/>
    </font>
    <font>
      <b/>
      <sz val="16"/>
      <color theme="1"/>
      <name val="Calibri"/>
      <family val="2"/>
      <scheme val="minor"/>
    </font>
    <font>
      <sz val="14"/>
      <name val="BrowalliaUPC"/>
      <family val="2"/>
    </font>
    <font>
      <sz val="15"/>
      <color indexed="8"/>
      <name val="Angsana New"/>
      <family val="1"/>
    </font>
    <font>
      <sz val="11"/>
      <color theme="1"/>
      <name val="Tahoma"/>
      <family val="2"/>
      <charset val="222"/>
    </font>
    <font>
      <sz val="15"/>
      <name val="Angsana New"/>
      <family val="1"/>
    </font>
    <font>
      <sz val="16"/>
      <name val="Angsana New"/>
      <family val="1"/>
    </font>
    <font>
      <sz val="15"/>
      <color theme="1"/>
      <name val="Angsana New"/>
      <family val="1"/>
    </font>
    <font>
      <sz val="16"/>
      <color indexed="8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</xf>
    <xf numFmtId="1" fontId="3" fillId="0" borderId="0" xfId="0" applyNumberFormat="1" applyFont="1" applyFill="1" applyProtection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left" vertical="top" wrapText="1" readingOrder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164" fontId="10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 applyProtection="1">
      <alignment horizontal="left" vertical="top" wrapText="1" readingOrder="1"/>
      <protection locked="0"/>
    </xf>
    <xf numFmtId="0" fontId="10" fillId="0" borderId="15" xfId="0" applyFont="1" applyBorder="1" applyAlignment="1" applyProtection="1">
      <alignment horizontal="center" vertical="center" wrapText="1" readingOrder="1"/>
      <protection locked="0"/>
    </xf>
    <xf numFmtId="164" fontId="10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/>
    <xf numFmtId="0" fontId="7" fillId="0" borderId="16" xfId="0" applyFont="1" applyBorder="1" applyAlignment="1" applyProtection="1">
      <alignment horizontal="center" vertical="center" wrapText="1" readingOrder="1"/>
      <protection locked="0"/>
    </xf>
    <xf numFmtId="164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5" xfId="0" applyFont="1" applyBorder="1" applyAlignment="1">
      <alignment horizontal="center" vertical="center"/>
    </xf>
    <xf numFmtId="0" fontId="5" fillId="0" borderId="0" xfId="0" applyFont="1" applyFill="1" applyBorder="1" applyProtection="1">
      <protection locked="0"/>
    </xf>
    <xf numFmtId="1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/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top" wrapText="1" readingOrder="1"/>
      <protection locked="0"/>
    </xf>
    <xf numFmtId="0" fontId="10" fillId="0" borderId="19" xfId="0" applyFont="1" applyBorder="1" applyAlignment="1" applyProtection="1">
      <alignment horizontal="left" vertical="top" wrapText="1" readingOrder="1"/>
      <protection locked="0"/>
    </xf>
    <xf numFmtId="0" fontId="7" fillId="0" borderId="7" xfId="0" applyFont="1" applyBorder="1" applyAlignment="1" applyProtection="1">
      <alignment horizontal="left" vertical="top" wrapText="1" readingOrder="1"/>
      <protection locked="0"/>
    </xf>
    <xf numFmtId="0" fontId="10" fillId="0" borderId="20" xfId="0" applyFont="1" applyBorder="1" applyAlignment="1" applyProtection="1">
      <alignment horizontal="left" vertical="top" wrapText="1" readingOrder="1"/>
      <protection locked="0"/>
    </xf>
    <xf numFmtId="0" fontId="7" fillId="0" borderId="21" xfId="0" applyFont="1" applyBorder="1" applyAlignment="1" applyProtection="1">
      <alignment horizontal="left" vertical="top" wrapText="1" readingOrder="1"/>
      <protection locked="0"/>
    </xf>
    <xf numFmtId="0" fontId="7" fillId="0" borderId="22" xfId="0" applyFont="1" applyBorder="1" applyAlignment="1" applyProtection="1">
      <alignment horizontal="left" vertical="top" wrapText="1" readingOrder="1"/>
      <protection locked="0"/>
    </xf>
    <xf numFmtId="0" fontId="7" fillId="0" borderId="23" xfId="0" applyFont="1" applyBorder="1" applyAlignment="1" applyProtection="1">
      <alignment horizontal="left" vertical="top" wrapText="1" readingOrder="1"/>
      <protection locked="0"/>
    </xf>
    <xf numFmtId="0" fontId="5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>
      <alignment horizontal="center" vertical="center"/>
    </xf>
    <xf numFmtId="164" fontId="7" fillId="0" borderId="24" xfId="0" applyNumberFormat="1" applyFont="1" applyBorder="1" applyAlignment="1" applyProtection="1">
      <alignment horizontal="center" vertical="center" wrapText="1" readingOrder="1"/>
      <protection locked="0"/>
    </xf>
    <xf numFmtId="0" fontId="11" fillId="5" borderId="4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center"/>
    </xf>
    <xf numFmtId="1" fontId="11" fillId="2" borderId="0" xfId="0" applyNumberFormat="1" applyFont="1" applyFill="1" applyProtection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5" fillId="5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 vertical="center" wrapText="1" readingOrder="1"/>
      <protection locked="0"/>
    </xf>
    <xf numFmtId="0" fontId="10" fillId="0" borderId="26" xfId="0" applyFont="1" applyBorder="1" applyAlignment="1" applyProtection="1">
      <alignment horizontal="center" vertical="center" wrapText="1" readingOrder="1"/>
      <protection locked="0"/>
    </xf>
    <xf numFmtId="0" fontId="10" fillId="0" borderId="29" xfId="0" applyFont="1" applyBorder="1" applyAlignment="1" applyProtection="1">
      <alignment horizontal="center" vertical="center" wrapText="1" readingOrder="1"/>
      <protection locked="0"/>
    </xf>
    <xf numFmtId="0" fontId="10" fillId="0" borderId="30" xfId="0" applyFont="1" applyBorder="1" applyAlignment="1" applyProtection="1">
      <alignment horizontal="center" vertical="center" wrapText="1" readingOrder="1"/>
      <protection locked="0"/>
    </xf>
    <xf numFmtId="0" fontId="10" fillId="0" borderId="31" xfId="0" applyFont="1" applyBorder="1" applyAlignment="1" applyProtection="1">
      <alignment horizontal="center" vertical="center" wrapText="1" readingOrder="1"/>
      <protection locked="0"/>
    </xf>
    <xf numFmtId="0" fontId="10" fillId="0" borderId="32" xfId="0" applyFont="1" applyBorder="1" applyAlignment="1" applyProtection="1">
      <alignment horizontal="center" vertical="center" wrapText="1" readingOrder="1"/>
      <protection locked="0"/>
    </xf>
    <xf numFmtId="0" fontId="1" fillId="0" borderId="33" xfId="0" applyFont="1" applyBorder="1"/>
    <xf numFmtId="165" fontId="10" fillId="0" borderId="11" xfId="0" applyNumberFormat="1" applyFont="1" applyBorder="1" applyAlignment="1" applyProtection="1">
      <alignment horizontal="center" vertical="center" wrapText="1" readingOrder="1"/>
      <protection locked="0"/>
    </xf>
    <xf numFmtId="165" fontId="10" fillId="0" borderId="15" xfId="0" applyNumberFormat="1" applyFont="1" applyBorder="1" applyAlignment="1" applyProtection="1">
      <alignment horizontal="center" vertical="center" wrapText="1" readingOrder="1"/>
      <protection locked="0"/>
    </xf>
    <xf numFmtId="165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165" fontId="10" fillId="0" borderId="25" xfId="0" applyNumberFormat="1" applyFont="1" applyBorder="1" applyAlignment="1" applyProtection="1">
      <alignment horizontal="center" vertical="center" wrapText="1" readingOrder="1"/>
      <protection locked="0"/>
    </xf>
    <xf numFmtId="165" fontId="13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7" fillId="0" borderId="27" xfId="0" applyNumberFormat="1" applyFont="1" applyBorder="1" applyAlignment="1" applyProtection="1">
      <alignment horizontal="center" vertical="center" wrapText="1" readingOrder="1"/>
      <protection locked="0"/>
    </xf>
    <xf numFmtId="165" fontId="7" fillId="0" borderId="14" xfId="0" applyNumberFormat="1" applyFont="1" applyBorder="1" applyAlignment="1" applyProtection="1">
      <alignment horizontal="center" vertical="center" wrapText="1" readingOrder="1"/>
      <protection locked="0"/>
    </xf>
    <xf numFmtId="165" fontId="7" fillId="0" borderId="23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0" fontId="5" fillId="9" borderId="34" xfId="0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/>
    </xf>
    <xf numFmtId="16" fontId="5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/>
    <xf numFmtId="0" fontId="4" fillId="0" borderId="0" xfId="0" applyFont="1"/>
    <xf numFmtId="1" fontId="5" fillId="2" borderId="5" xfId="0" applyNumberFormat="1" applyFont="1" applyFill="1" applyBorder="1" applyAlignment="1" applyProtection="1">
      <alignment horizontal="left"/>
    </xf>
    <xf numFmtId="1" fontId="5" fillId="2" borderId="6" xfId="0" applyNumberFormat="1" applyFont="1" applyFill="1" applyBorder="1" applyAlignment="1" applyProtection="1">
      <alignment horizontal="left"/>
    </xf>
    <xf numFmtId="1" fontId="5" fillId="2" borderId="9" xfId="0" applyNumberFormat="1" applyFont="1" applyFill="1" applyBorder="1" applyAlignment="1" applyProtection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8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horizontal="left"/>
    </xf>
    <xf numFmtId="1" fontId="5" fillId="4" borderId="2" xfId="0" applyNumberFormat="1" applyFont="1" applyFill="1" applyBorder="1" applyAlignment="1" applyProtection="1">
      <alignment horizontal="center" vertical="center"/>
      <protection locked="0"/>
    </xf>
    <xf numFmtId="1" fontId="5" fillId="4" borderId="3" xfId="0" applyNumberFormat="1" applyFont="1" applyFill="1" applyBorder="1" applyAlignment="1" applyProtection="1">
      <alignment horizontal="center" vertical="center"/>
      <protection locked="0"/>
    </xf>
    <xf numFmtId="1" fontId="5" fillId="4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  <xf numFmtId="0" fontId="4" fillId="0" borderId="0" xfId="0" applyFont="1"/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7" fillId="0" borderId="0" xfId="0" applyFont="1"/>
    <xf numFmtId="0" fontId="19" fillId="0" borderId="0" xfId="0" applyFont="1" applyFill="1" applyBorder="1" applyAlignment="1">
      <alignment vertic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82832</xdr:rowOff>
    </xdr:from>
    <xdr:to>
      <xdr:col>12</xdr:col>
      <xdr:colOff>431109</xdr:colOff>
      <xdr:row>1</xdr:row>
      <xdr:rowOff>142876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01225" y="82832"/>
          <a:ext cx="707334" cy="7839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76"/>
  <sheetViews>
    <sheetView tabSelected="1" topLeftCell="A91" zoomScale="95" zoomScaleNormal="95" workbookViewId="0">
      <selection activeCell="D6" sqref="D6:H476"/>
    </sheetView>
  </sheetViews>
  <sheetFormatPr defaultColWidth="9.140625" defaultRowHeight="16.5"/>
  <cols>
    <col min="1" max="1" width="23.28515625" style="1" customWidth="1"/>
    <col min="2" max="2" width="12.42578125" style="1" customWidth="1"/>
    <col min="3" max="3" width="12.5703125" style="1" customWidth="1"/>
    <col min="4" max="4" width="21.5703125" style="1" customWidth="1"/>
    <col min="5" max="5" width="16.85546875" style="1" customWidth="1"/>
    <col min="6" max="6" width="19.85546875" style="68" customWidth="1"/>
    <col min="7" max="7" width="18.7109375" style="1" customWidth="1"/>
    <col min="8" max="8" width="7.28515625" style="1" customWidth="1"/>
    <col min="9" max="126" width="4.85546875" style="2" customWidth="1"/>
    <col min="127" max="132" width="5.85546875" style="1" customWidth="1"/>
    <col min="133" max="139" width="7.5703125" style="2" customWidth="1"/>
    <col min="140" max="16384" width="9.140625" style="1"/>
  </cols>
  <sheetData>
    <row r="1" spans="1:139" ht="2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4"/>
    </row>
    <row r="2" spans="1:139" s="44" customFormat="1" ht="23.25">
      <c r="A2" s="93" t="s">
        <v>7</v>
      </c>
      <c r="B2" s="93"/>
      <c r="C2" s="93"/>
      <c r="D2" s="93"/>
      <c r="E2" s="93"/>
      <c r="F2" s="93"/>
      <c r="G2" s="93"/>
      <c r="H2" s="93"/>
      <c r="I2" s="39" t="s">
        <v>8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84" t="s">
        <v>9</v>
      </c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41"/>
      <c r="DX2" s="42"/>
      <c r="DY2" s="42"/>
      <c r="DZ2" s="42"/>
      <c r="EA2" s="42"/>
      <c r="EB2" s="42"/>
      <c r="EC2" s="43"/>
      <c r="ED2" s="43"/>
      <c r="EE2" s="43"/>
      <c r="EF2" s="43"/>
      <c r="EG2" s="43"/>
      <c r="EH2" s="43"/>
      <c r="EI2" s="43"/>
    </row>
    <row r="3" spans="1:139" s="44" customFormat="1" ht="23.25">
      <c r="A3" s="94" t="s">
        <v>0</v>
      </c>
      <c r="B3" s="87" t="s">
        <v>1</v>
      </c>
      <c r="C3" s="87" t="s">
        <v>2</v>
      </c>
      <c r="D3" s="94" t="s">
        <v>3</v>
      </c>
      <c r="E3" s="97" t="s">
        <v>11</v>
      </c>
      <c r="F3" s="98"/>
      <c r="G3" s="87" t="s">
        <v>4</v>
      </c>
      <c r="H3" s="87" t="s">
        <v>5</v>
      </c>
      <c r="I3" s="91" t="s">
        <v>6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85" t="s">
        <v>10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1" t="s">
        <v>13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3"/>
    </row>
    <row r="4" spans="1:139" s="44" customFormat="1" ht="23.25">
      <c r="A4" s="95"/>
      <c r="B4" s="88"/>
      <c r="C4" s="88"/>
      <c r="D4" s="95"/>
      <c r="E4" s="99"/>
      <c r="F4" s="100"/>
      <c r="G4" s="88"/>
      <c r="H4" s="88"/>
      <c r="I4" s="45">
        <v>1</v>
      </c>
      <c r="J4" s="45">
        <v>2</v>
      </c>
      <c r="K4" s="45">
        <v>4</v>
      </c>
      <c r="L4" s="45">
        <v>6</v>
      </c>
      <c r="M4" s="45">
        <v>8</v>
      </c>
      <c r="N4" s="45">
        <v>10</v>
      </c>
      <c r="O4" s="45">
        <v>11</v>
      </c>
      <c r="P4" s="45">
        <v>12</v>
      </c>
      <c r="Q4" s="45">
        <v>14</v>
      </c>
      <c r="R4" s="45">
        <v>16</v>
      </c>
      <c r="S4" s="45">
        <v>19</v>
      </c>
      <c r="T4" s="45">
        <v>20</v>
      </c>
      <c r="U4" s="45">
        <v>21</v>
      </c>
      <c r="V4" s="45">
        <v>23</v>
      </c>
      <c r="W4" s="45">
        <v>24</v>
      </c>
      <c r="X4" s="45">
        <v>26</v>
      </c>
      <c r="Y4" s="45">
        <v>27</v>
      </c>
      <c r="Z4" s="45">
        <v>30</v>
      </c>
      <c r="AA4" s="45">
        <v>33</v>
      </c>
      <c r="AB4" s="45">
        <v>35</v>
      </c>
      <c r="AC4" s="45">
        <v>36</v>
      </c>
      <c r="AD4" s="45">
        <v>37</v>
      </c>
      <c r="AE4" s="45">
        <v>39</v>
      </c>
      <c r="AF4" s="45">
        <v>9.1</v>
      </c>
      <c r="AG4" s="45">
        <v>9.1999999999999993</v>
      </c>
      <c r="AH4" s="45">
        <v>18.100000000000001</v>
      </c>
      <c r="AI4" s="45">
        <v>18.2</v>
      </c>
      <c r="AJ4" s="45">
        <v>29.1</v>
      </c>
      <c r="AK4" s="45">
        <v>29.2</v>
      </c>
      <c r="AL4" s="45">
        <v>32.1</v>
      </c>
      <c r="AM4" s="45">
        <v>32.200000000000003</v>
      </c>
      <c r="AN4" s="45">
        <v>3.1</v>
      </c>
      <c r="AO4" s="45">
        <v>3.2</v>
      </c>
      <c r="AP4" s="45">
        <v>3.3</v>
      </c>
      <c r="AQ4" s="45">
        <v>3.4</v>
      </c>
      <c r="AR4" s="45">
        <v>5.0999999999999996</v>
      </c>
      <c r="AS4" s="45">
        <v>5.2</v>
      </c>
      <c r="AT4" s="45">
        <v>5.3</v>
      </c>
      <c r="AU4" s="45">
        <v>5.4</v>
      </c>
      <c r="AV4" s="45">
        <v>13.1</v>
      </c>
      <c r="AW4" s="45">
        <v>13.2</v>
      </c>
      <c r="AX4" s="45">
        <v>13.3</v>
      </c>
      <c r="AY4" s="45">
        <v>13.4</v>
      </c>
      <c r="AZ4" s="45">
        <v>25.1</v>
      </c>
      <c r="BA4" s="45">
        <v>25.2</v>
      </c>
      <c r="BB4" s="45">
        <v>25.3</v>
      </c>
      <c r="BC4" s="45">
        <v>25.4</v>
      </c>
      <c r="BD4" s="45">
        <v>38.1</v>
      </c>
      <c r="BE4" s="45">
        <v>38.200000000000003</v>
      </c>
      <c r="BF4" s="45">
        <v>38.299999999999997</v>
      </c>
      <c r="BG4" s="45">
        <v>38.4</v>
      </c>
      <c r="BH4" s="45">
        <v>7</v>
      </c>
      <c r="BI4" s="45">
        <v>15</v>
      </c>
      <c r="BJ4" s="45">
        <v>17</v>
      </c>
      <c r="BK4" s="45">
        <v>22</v>
      </c>
      <c r="BL4" s="45">
        <v>28</v>
      </c>
      <c r="BM4" s="45">
        <v>34</v>
      </c>
      <c r="BN4" s="45">
        <v>31</v>
      </c>
      <c r="BO4" s="45">
        <v>40</v>
      </c>
      <c r="BP4" s="51">
        <v>1</v>
      </c>
      <c r="BQ4" s="51">
        <v>2</v>
      </c>
      <c r="BR4" s="51">
        <v>4</v>
      </c>
      <c r="BS4" s="51">
        <v>6</v>
      </c>
      <c r="BT4" s="51">
        <v>8</v>
      </c>
      <c r="BU4" s="51">
        <v>10</v>
      </c>
      <c r="BV4" s="51">
        <v>11</v>
      </c>
      <c r="BW4" s="51">
        <v>12</v>
      </c>
      <c r="BX4" s="51">
        <v>14</v>
      </c>
      <c r="BY4" s="51">
        <v>16</v>
      </c>
      <c r="BZ4" s="51">
        <v>19</v>
      </c>
      <c r="CA4" s="51">
        <v>20</v>
      </c>
      <c r="CB4" s="51">
        <v>21</v>
      </c>
      <c r="CC4" s="51">
        <v>23</v>
      </c>
      <c r="CD4" s="51">
        <v>24</v>
      </c>
      <c r="CE4" s="51">
        <v>26</v>
      </c>
      <c r="CF4" s="51">
        <v>27</v>
      </c>
      <c r="CG4" s="51">
        <v>30</v>
      </c>
      <c r="CH4" s="51">
        <v>33</v>
      </c>
      <c r="CI4" s="51">
        <v>35</v>
      </c>
      <c r="CJ4" s="51">
        <v>36</v>
      </c>
      <c r="CK4" s="51">
        <v>37</v>
      </c>
      <c r="CL4" s="51">
        <v>39</v>
      </c>
      <c r="CM4" s="51">
        <v>9.1</v>
      </c>
      <c r="CN4" s="51">
        <v>9.1999999999999993</v>
      </c>
      <c r="CO4" s="51">
        <v>18.100000000000001</v>
      </c>
      <c r="CP4" s="51">
        <v>18.2</v>
      </c>
      <c r="CQ4" s="51">
        <v>29.1</v>
      </c>
      <c r="CR4" s="51">
        <v>29.2</v>
      </c>
      <c r="CS4" s="51">
        <v>32.1</v>
      </c>
      <c r="CT4" s="51">
        <v>32.200000000000003</v>
      </c>
      <c r="CU4" s="51">
        <v>3.1</v>
      </c>
      <c r="CV4" s="51">
        <v>3.2</v>
      </c>
      <c r="CW4" s="51">
        <v>3.3</v>
      </c>
      <c r="CX4" s="51">
        <v>3.4</v>
      </c>
      <c r="CY4" s="51">
        <v>5.0999999999999996</v>
      </c>
      <c r="CZ4" s="51">
        <v>5.2</v>
      </c>
      <c r="DA4" s="51">
        <v>5.3</v>
      </c>
      <c r="DB4" s="51">
        <v>5.4</v>
      </c>
      <c r="DC4" s="51">
        <v>13.1</v>
      </c>
      <c r="DD4" s="51">
        <v>13.2</v>
      </c>
      <c r="DE4" s="51">
        <v>13.3</v>
      </c>
      <c r="DF4" s="51">
        <v>13.4</v>
      </c>
      <c r="DG4" s="51">
        <v>25.1</v>
      </c>
      <c r="DH4" s="51">
        <v>25.2</v>
      </c>
      <c r="DI4" s="51">
        <v>25.3</v>
      </c>
      <c r="DJ4" s="51">
        <v>25.4</v>
      </c>
      <c r="DK4" s="51">
        <v>38.1</v>
      </c>
      <c r="DL4" s="51">
        <v>38.200000000000003</v>
      </c>
      <c r="DM4" s="51">
        <v>38.299999999999997</v>
      </c>
      <c r="DN4" s="51">
        <v>38.4</v>
      </c>
      <c r="DO4" s="51">
        <v>7</v>
      </c>
      <c r="DP4" s="51">
        <v>15</v>
      </c>
      <c r="DQ4" s="51">
        <v>17</v>
      </c>
      <c r="DR4" s="51">
        <v>22</v>
      </c>
      <c r="DS4" s="51">
        <v>28</v>
      </c>
      <c r="DT4" s="51">
        <v>34</v>
      </c>
      <c r="DU4" s="51">
        <v>31</v>
      </c>
      <c r="DV4" s="51">
        <v>40</v>
      </c>
      <c r="DW4" s="70" t="s">
        <v>45</v>
      </c>
      <c r="DX4" s="71" t="s">
        <v>46</v>
      </c>
      <c r="DY4" s="71" t="s">
        <v>47</v>
      </c>
      <c r="DZ4" s="71" t="s">
        <v>48</v>
      </c>
      <c r="EA4" s="71" t="s">
        <v>49</v>
      </c>
      <c r="EB4" s="71" t="s">
        <v>14</v>
      </c>
      <c r="EC4" s="71" t="s">
        <v>15</v>
      </c>
      <c r="ED4" s="71" t="s">
        <v>37</v>
      </c>
      <c r="EE4" s="71" t="s">
        <v>15</v>
      </c>
      <c r="EF4" s="71" t="s">
        <v>16</v>
      </c>
      <c r="EG4" s="71" t="s">
        <v>15</v>
      </c>
      <c r="EH4" s="71" t="s">
        <v>12</v>
      </c>
      <c r="EI4" s="71" t="s">
        <v>15</v>
      </c>
    </row>
    <row r="5" spans="1:139" s="44" customFormat="1" ht="23.25">
      <c r="A5" s="96"/>
      <c r="B5" s="89"/>
      <c r="C5" s="89"/>
      <c r="D5" s="96"/>
      <c r="E5" s="101" t="s">
        <v>36</v>
      </c>
      <c r="F5" s="102"/>
      <c r="G5" s="89"/>
      <c r="H5" s="88"/>
      <c r="I5" s="46">
        <v>4</v>
      </c>
      <c r="J5" s="46">
        <v>2</v>
      </c>
      <c r="K5" s="46">
        <v>3</v>
      </c>
      <c r="L5" s="46">
        <v>1</v>
      </c>
      <c r="M5" s="46">
        <v>4</v>
      </c>
      <c r="N5" s="46">
        <v>4</v>
      </c>
      <c r="O5" s="46">
        <v>2</v>
      </c>
      <c r="P5" s="46">
        <v>3</v>
      </c>
      <c r="Q5" s="46">
        <v>2</v>
      </c>
      <c r="R5" s="46">
        <v>3</v>
      </c>
      <c r="S5" s="46">
        <v>4</v>
      </c>
      <c r="T5" s="46">
        <v>4</v>
      </c>
      <c r="U5" s="46">
        <v>3</v>
      </c>
      <c r="V5" s="46">
        <v>3</v>
      </c>
      <c r="W5" s="46">
        <v>1</v>
      </c>
      <c r="X5" s="46">
        <v>1</v>
      </c>
      <c r="Y5" s="46">
        <v>4</v>
      </c>
      <c r="Z5" s="46">
        <v>2</v>
      </c>
      <c r="AA5" s="46">
        <v>1</v>
      </c>
      <c r="AB5" s="46">
        <v>1</v>
      </c>
      <c r="AC5" s="46">
        <v>3</v>
      </c>
      <c r="AD5" s="46">
        <v>2</v>
      </c>
      <c r="AE5" s="46">
        <v>4</v>
      </c>
      <c r="AF5" s="47">
        <v>1</v>
      </c>
      <c r="AG5" s="47">
        <v>4</v>
      </c>
      <c r="AH5" s="47">
        <v>2</v>
      </c>
      <c r="AI5" s="47">
        <v>5</v>
      </c>
      <c r="AJ5" s="47">
        <v>1</v>
      </c>
      <c r="AK5" s="47">
        <v>6</v>
      </c>
      <c r="AL5" s="47">
        <v>1</v>
      </c>
      <c r="AM5" s="47">
        <v>4</v>
      </c>
      <c r="AN5" s="48">
        <v>2</v>
      </c>
      <c r="AO5" s="48">
        <v>2</v>
      </c>
      <c r="AP5" s="48">
        <v>1</v>
      </c>
      <c r="AQ5" s="48">
        <v>1</v>
      </c>
      <c r="AR5" s="48">
        <v>1</v>
      </c>
      <c r="AS5" s="48">
        <v>1</v>
      </c>
      <c r="AT5" s="48">
        <v>1</v>
      </c>
      <c r="AU5" s="48">
        <v>2</v>
      </c>
      <c r="AV5" s="48">
        <v>1</v>
      </c>
      <c r="AW5" s="48">
        <v>1</v>
      </c>
      <c r="AX5" s="48">
        <v>1</v>
      </c>
      <c r="AY5" s="48">
        <v>2</v>
      </c>
      <c r="AZ5" s="48">
        <v>1</v>
      </c>
      <c r="BA5" s="48">
        <v>1</v>
      </c>
      <c r="BB5" s="48">
        <v>2</v>
      </c>
      <c r="BC5" s="48">
        <v>2</v>
      </c>
      <c r="BD5" s="48">
        <v>2</v>
      </c>
      <c r="BE5" s="48">
        <v>1</v>
      </c>
      <c r="BF5" s="48">
        <v>1</v>
      </c>
      <c r="BG5" s="48">
        <v>2</v>
      </c>
      <c r="BH5" s="49">
        <v>3</v>
      </c>
      <c r="BI5" s="49">
        <v>3</v>
      </c>
      <c r="BJ5" s="49">
        <v>3</v>
      </c>
      <c r="BK5" s="49">
        <v>3</v>
      </c>
      <c r="BL5" s="49">
        <v>3</v>
      </c>
      <c r="BM5" s="49">
        <v>3</v>
      </c>
      <c r="BN5" s="50">
        <v>5</v>
      </c>
      <c r="BO5" s="69">
        <v>5</v>
      </c>
      <c r="BP5" s="22">
        <f>IF(I5=4,2,0)</f>
        <v>2</v>
      </c>
      <c r="BQ5" s="22">
        <f t="shared" ref="BQ5:CK5" si="0">IF(J5=2,2,0)</f>
        <v>2</v>
      </c>
      <c r="BR5" s="22">
        <f>IF(K5=3,2,0)</f>
        <v>2</v>
      </c>
      <c r="BS5" s="22">
        <f>IF(L5=1,2,0)</f>
        <v>2</v>
      </c>
      <c r="BT5" s="22">
        <f>IF(M5=4,2,0)</f>
        <v>2</v>
      </c>
      <c r="BU5" s="22">
        <f>IF(N5=4,2,0)</f>
        <v>2</v>
      </c>
      <c r="BV5" s="22">
        <f t="shared" si="0"/>
        <v>2</v>
      </c>
      <c r="BW5" s="22">
        <f>IF(P5=3,2,0)</f>
        <v>2</v>
      </c>
      <c r="BX5" s="22">
        <f t="shared" si="0"/>
        <v>2</v>
      </c>
      <c r="BY5" s="22">
        <f>IF(R5=3,2,0)</f>
        <v>2</v>
      </c>
      <c r="BZ5" s="22">
        <f>IF(S5=4,2,0)</f>
        <v>2</v>
      </c>
      <c r="CA5" s="22">
        <f>IF(T5=4,2,0)</f>
        <v>2</v>
      </c>
      <c r="CB5" s="22">
        <f>IF(U5=3,2,0)</f>
        <v>2</v>
      </c>
      <c r="CC5" s="22">
        <f>IF(V5=3,2,0)</f>
        <v>2</v>
      </c>
      <c r="CD5" s="22">
        <f>IF(W5=1,2,0)</f>
        <v>2</v>
      </c>
      <c r="CE5" s="22">
        <f>IF(X5=1,2,0)</f>
        <v>2</v>
      </c>
      <c r="CF5" s="22">
        <f>IF(Y5=4,2,0)</f>
        <v>2</v>
      </c>
      <c r="CG5" s="22">
        <f t="shared" si="0"/>
        <v>2</v>
      </c>
      <c r="CH5" s="22">
        <f>IF(AA5=1,2,0)</f>
        <v>2</v>
      </c>
      <c r="CI5" s="22">
        <f>IF(AB5=1,2,0)</f>
        <v>2</v>
      </c>
      <c r="CJ5" s="22">
        <f>IF(AC5=3,2,0)</f>
        <v>2</v>
      </c>
      <c r="CK5" s="22">
        <f t="shared" si="0"/>
        <v>2</v>
      </c>
      <c r="CL5" s="22">
        <f>IF(AE5=4,2,0)</f>
        <v>2</v>
      </c>
      <c r="CM5" s="52">
        <f>IF(OR(AF5=1,AF5=4),2,0)</f>
        <v>2</v>
      </c>
      <c r="CN5" s="52">
        <f>IF(OR(AG5=1,AG5=4),2,0)</f>
        <v>2</v>
      </c>
      <c r="CO5" s="52">
        <f>IF(OR(AH5=2,AH5=5),2,0)</f>
        <v>2</v>
      </c>
      <c r="CP5" s="52">
        <f>IF(OR(AI5=2,AI5=5),2,0)</f>
        <v>2</v>
      </c>
      <c r="CQ5" s="52">
        <f>IF(OR(AJ5=1,AJ5=6),2,0)</f>
        <v>2</v>
      </c>
      <c r="CR5" s="52">
        <f>IF(OR(AK5=1,AK5=6),2,0)</f>
        <v>2</v>
      </c>
      <c r="CS5" s="52">
        <f>IF(OR(AL5=1,AL5=4),2,0)</f>
        <v>2</v>
      </c>
      <c r="CT5" s="52">
        <f>IF(OR(AM5=1,AM5=4),2,0)</f>
        <v>2</v>
      </c>
      <c r="CU5" s="52">
        <f>IF(AN5=2,0.5,0)</f>
        <v>0.5</v>
      </c>
      <c r="CV5" s="52">
        <f>IF(AO5=2,0.5,0)</f>
        <v>0.5</v>
      </c>
      <c r="CW5" s="52">
        <f>IF(AP5=1,0.5,0)</f>
        <v>0.5</v>
      </c>
      <c r="CX5" s="52">
        <f>IF(AQ5=1,0.5,0)</f>
        <v>0.5</v>
      </c>
      <c r="CY5" s="52">
        <f>IF(AR5=1,0.5,0)</f>
        <v>0.5</v>
      </c>
      <c r="CZ5" s="52">
        <f>IF(AS5=1,0.5,0)</f>
        <v>0.5</v>
      </c>
      <c r="DA5" s="52">
        <f>IF(AT5=1,0.5,0)</f>
        <v>0.5</v>
      </c>
      <c r="DB5" s="52">
        <f>IF(AU5=2,0.5,0)</f>
        <v>0.5</v>
      </c>
      <c r="DC5" s="52">
        <f>IF(AV5=1,0.5,0)</f>
        <v>0.5</v>
      </c>
      <c r="DD5" s="52">
        <f>IF(AW5=1,0.5,0)</f>
        <v>0.5</v>
      </c>
      <c r="DE5" s="52">
        <f>IF(AX5=1,0.5,0)</f>
        <v>0.5</v>
      </c>
      <c r="DF5" s="52">
        <f>IF(AY5=2,0.5,0)</f>
        <v>0.5</v>
      </c>
      <c r="DG5" s="52">
        <f>IF(AZ5=1,0.5,0)</f>
        <v>0.5</v>
      </c>
      <c r="DH5" s="52">
        <f>IF(BA5=1,0.5,0)</f>
        <v>0.5</v>
      </c>
      <c r="DI5" s="52">
        <f>IF(BB5=2,0.5,0)</f>
        <v>0.5</v>
      </c>
      <c r="DJ5" s="52">
        <f>IF(BC5=2,0.5,0)</f>
        <v>0.5</v>
      </c>
      <c r="DK5" s="52">
        <f>IF(BD5=2,0.5,0)</f>
        <v>0.5</v>
      </c>
      <c r="DL5" s="52">
        <f>IF(BE5=1,0.5,0)</f>
        <v>0.5</v>
      </c>
      <c r="DM5" s="52">
        <f>IF(BF5=1,0.5,0)</f>
        <v>0.5</v>
      </c>
      <c r="DN5" s="52">
        <f>IF(BG5=2,0.5,0)</f>
        <v>0.5</v>
      </c>
      <c r="DO5" s="52">
        <f>(BH5)</f>
        <v>3</v>
      </c>
      <c r="DP5" s="52">
        <f t="shared" ref="DP5:DR5" si="1">(BI5)</f>
        <v>3</v>
      </c>
      <c r="DQ5" s="52">
        <f t="shared" si="1"/>
        <v>3</v>
      </c>
      <c r="DR5" s="52">
        <f t="shared" si="1"/>
        <v>3</v>
      </c>
      <c r="DS5" s="52">
        <f>(BL5)</f>
        <v>3</v>
      </c>
      <c r="DT5" s="52">
        <f>(BM5)</f>
        <v>3</v>
      </c>
      <c r="DU5" s="52">
        <f>(BN5)</f>
        <v>5</v>
      </c>
      <c r="DV5" s="52">
        <f>(BO5)</f>
        <v>5</v>
      </c>
      <c r="DW5" s="5">
        <f>SUM(BP5,BQ5,BR5,BS5,BT5,BU5,BV5,CM5,CN5,CU5,CV5,CW5,CX5,CY5,CZ5,DA5,DB5,DO5)</f>
        <v>25</v>
      </c>
      <c r="DX5" s="6">
        <f>SUM(BW5,BX5,BY5,BZ5,CA5,CB5,CC5,CO5,CP5,DC5,DD5,DE5,DF5,DP5,DQ5,DR5)</f>
        <v>29</v>
      </c>
      <c r="DY5" s="6">
        <f>SUM(CD5,DG5,DH5,DI5,DJ5)</f>
        <v>4</v>
      </c>
      <c r="DZ5" s="5">
        <f>SUM(CE5,CF5,CG5,CQ5,CR5,DS5,DU5)</f>
        <v>18</v>
      </c>
      <c r="EA5" s="5">
        <f>SUM(CH5,CI5,CJ5,CK5,CL5,CS5,CT5,DK5,DL5,DM5,DN5,DT5,DV5)</f>
        <v>24</v>
      </c>
      <c r="EB5" s="7">
        <f>DW5</f>
        <v>25</v>
      </c>
      <c r="EC5" s="5" t="str">
        <f>IF(EB5&lt;6.25,"ปรับปรุง",IF(EB5&lt;12.5,"พอใช้",IF(EB5&lt;18.75,"ดี",IF(EB5&gt;=18.75,"ดีมาก"))))</f>
        <v>ดีมาก</v>
      </c>
      <c r="ED5" s="7">
        <f>SUM(DX5,DY5,DZ5)</f>
        <v>51</v>
      </c>
      <c r="EE5" s="5" t="str">
        <f>IF(ED5&lt;12.75,"ปรับปรุง",IF(ED5&lt;25.5,"พอใช้",IF(ED5&lt;38.25,"ดี",IF(ED5&gt;=38.25,"ดีมาก"))))</f>
        <v>ดีมาก</v>
      </c>
      <c r="EF5" s="7">
        <f>(EA5)</f>
        <v>24</v>
      </c>
      <c r="EG5" s="5" t="str">
        <f>IF(EF5&lt;6,"ปรับปรุง",IF(EF5&lt;12,"พอใช้",IF(EF5&lt;18,"ดี",IF(EF5&gt;=18,"ดีมาก"))))</f>
        <v>ดีมาก</v>
      </c>
      <c r="EH5" s="7">
        <f>SUM(EB5+ED5+EF5)</f>
        <v>100</v>
      </c>
      <c r="EI5" s="22" t="str">
        <f>IF(EH5&lt;25,"ปรับปรุง",IF(EH5&lt;50,"พอใช้",IF(EH5&lt;75,"ดี",IF(EH5&gt;=75,"ดีมาก"))))</f>
        <v>ดีมาก</v>
      </c>
    </row>
    <row r="6" spans="1:139" s="23" customFormat="1" ht="23.25">
      <c r="A6" s="20" t="s">
        <v>937</v>
      </c>
      <c r="B6" s="21">
        <v>1</v>
      </c>
      <c r="C6" s="21"/>
      <c r="D6" s="72" t="s">
        <v>52</v>
      </c>
      <c r="E6" s="73" t="s">
        <v>53</v>
      </c>
      <c r="F6" s="73" t="s">
        <v>54</v>
      </c>
      <c r="G6" s="80"/>
      <c r="H6" s="44">
        <v>2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"/>
      <c r="DX6" s="6"/>
      <c r="DY6" s="6"/>
      <c r="DZ6" s="5"/>
      <c r="EA6" s="5"/>
      <c r="EB6" s="7"/>
      <c r="EC6" s="5"/>
      <c r="ED6" s="7"/>
      <c r="EE6" s="5"/>
      <c r="EF6" s="7"/>
      <c r="EG6" s="5"/>
      <c r="EH6" s="7"/>
      <c r="EI6" s="22"/>
    </row>
    <row r="7" spans="1:139" s="23" customFormat="1" ht="23.25">
      <c r="A7" s="20"/>
      <c r="B7" s="21"/>
      <c r="C7" s="21"/>
      <c r="D7" s="80"/>
      <c r="E7" s="73" t="s">
        <v>55</v>
      </c>
      <c r="F7" s="73" t="s">
        <v>56</v>
      </c>
      <c r="G7" s="80"/>
      <c r="H7" s="44">
        <v>2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"/>
      <c r="DX7" s="6"/>
      <c r="DY7" s="6"/>
      <c r="DZ7" s="5"/>
      <c r="EA7" s="5"/>
      <c r="EB7" s="7"/>
      <c r="EC7" s="5"/>
      <c r="ED7" s="7"/>
      <c r="EE7" s="5"/>
      <c r="EF7" s="7"/>
      <c r="EG7" s="5"/>
      <c r="EH7" s="7"/>
      <c r="EI7" s="22"/>
    </row>
    <row r="8" spans="1:139" s="23" customFormat="1" ht="23.25">
      <c r="A8" s="20"/>
      <c r="B8" s="21"/>
      <c r="C8" s="21"/>
      <c r="D8" s="80"/>
      <c r="E8" s="73" t="s">
        <v>57</v>
      </c>
      <c r="F8" s="73" t="s">
        <v>58</v>
      </c>
      <c r="G8" s="80"/>
      <c r="H8" s="44">
        <v>2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"/>
      <c r="DX8" s="6"/>
      <c r="DY8" s="6"/>
      <c r="DZ8" s="5"/>
      <c r="EA8" s="5"/>
      <c r="EB8" s="7"/>
      <c r="EC8" s="5"/>
      <c r="ED8" s="7"/>
      <c r="EE8" s="5"/>
      <c r="EF8" s="7"/>
      <c r="EG8" s="5"/>
      <c r="EH8" s="7"/>
      <c r="EI8" s="22"/>
    </row>
    <row r="9" spans="1:139" s="23" customFormat="1" ht="23.25">
      <c r="A9" s="20"/>
      <c r="B9" s="21"/>
      <c r="C9" s="21"/>
      <c r="D9" s="80"/>
      <c r="E9" s="73" t="s">
        <v>59</v>
      </c>
      <c r="F9" s="73" t="s">
        <v>60</v>
      </c>
      <c r="G9" s="80"/>
      <c r="H9" s="44">
        <v>2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"/>
      <c r="DX9" s="6"/>
      <c r="DY9" s="6"/>
      <c r="DZ9" s="5"/>
      <c r="EA9" s="5"/>
      <c r="EB9" s="7"/>
      <c r="EC9" s="5"/>
      <c r="ED9" s="7"/>
      <c r="EE9" s="5"/>
      <c r="EF9" s="7"/>
      <c r="EG9" s="5"/>
      <c r="EH9" s="7"/>
      <c r="EI9" s="22"/>
    </row>
    <row r="10" spans="1:139" s="23" customFormat="1" ht="23.25">
      <c r="A10" s="20"/>
      <c r="B10" s="21"/>
      <c r="C10" s="21"/>
      <c r="D10" s="80"/>
      <c r="E10" s="73" t="s">
        <v>61</v>
      </c>
      <c r="F10" s="73" t="s">
        <v>62</v>
      </c>
      <c r="G10" s="80"/>
      <c r="H10" s="44">
        <v>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"/>
      <c r="DX10" s="6"/>
      <c r="DY10" s="6"/>
      <c r="DZ10" s="5"/>
      <c r="EA10" s="5"/>
      <c r="EB10" s="7"/>
      <c r="EC10" s="5"/>
      <c r="ED10" s="7"/>
      <c r="EE10" s="5"/>
      <c r="EF10" s="7"/>
      <c r="EG10" s="5"/>
      <c r="EH10" s="7"/>
      <c r="EI10" s="22"/>
    </row>
    <row r="11" spans="1:139" s="23" customFormat="1" ht="23.25">
      <c r="A11" s="20"/>
      <c r="B11" s="21"/>
      <c r="C11" s="21"/>
      <c r="D11" s="80"/>
      <c r="E11" s="73" t="s">
        <v>63</v>
      </c>
      <c r="F11" s="73" t="s">
        <v>64</v>
      </c>
      <c r="G11" s="80"/>
      <c r="H11" s="44">
        <v>2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"/>
      <c r="DX11" s="6"/>
      <c r="DY11" s="6"/>
      <c r="DZ11" s="5"/>
      <c r="EA11" s="5"/>
      <c r="EB11" s="7"/>
      <c r="EC11" s="5"/>
      <c r="ED11" s="7"/>
      <c r="EE11" s="5"/>
      <c r="EF11" s="7"/>
      <c r="EG11" s="5"/>
      <c r="EH11" s="7"/>
      <c r="EI11" s="22"/>
    </row>
    <row r="12" spans="1:139" s="23" customFormat="1" ht="23.25">
      <c r="A12" s="20"/>
      <c r="B12" s="21"/>
      <c r="C12" s="21"/>
      <c r="D12" s="80"/>
      <c r="E12" s="73" t="s">
        <v>65</v>
      </c>
      <c r="F12" s="73" t="s">
        <v>66</v>
      </c>
      <c r="G12" s="80"/>
      <c r="H12" s="44">
        <v>2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"/>
      <c r="DX12" s="6"/>
      <c r="DY12" s="6"/>
      <c r="DZ12" s="5"/>
      <c r="EA12" s="5"/>
      <c r="EB12" s="7"/>
      <c r="EC12" s="5"/>
      <c r="ED12" s="7"/>
      <c r="EE12" s="5"/>
      <c r="EF12" s="7"/>
      <c r="EG12" s="5"/>
      <c r="EH12" s="7"/>
      <c r="EI12" s="22"/>
    </row>
    <row r="13" spans="1:139" s="23" customFormat="1" ht="23.25">
      <c r="A13" s="20"/>
      <c r="B13" s="21"/>
      <c r="C13" s="21"/>
      <c r="D13" s="80"/>
      <c r="E13" s="73" t="s">
        <v>67</v>
      </c>
      <c r="F13" s="73" t="s">
        <v>68</v>
      </c>
      <c r="G13" s="80"/>
      <c r="H13" s="44">
        <v>2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"/>
      <c r="DX13" s="6"/>
      <c r="DY13" s="6"/>
      <c r="DZ13" s="5"/>
      <c r="EA13" s="5"/>
      <c r="EB13" s="7"/>
      <c r="EC13" s="5"/>
      <c r="ED13" s="7"/>
      <c r="EE13" s="5"/>
      <c r="EF13" s="7"/>
      <c r="EG13" s="5"/>
      <c r="EH13" s="7"/>
      <c r="EI13" s="22"/>
    </row>
    <row r="14" spans="1:139" s="23" customFormat="1" ht="23.25">
      <c r="A14" s="20"/>
      <c r="B14" s="21"/>
      <c r="C14" s="21"/>
      <c r="D14" s="80"/>
      <c r="E14" s="73" t="s">
        <v>69</v>
      </c>
      <c r="F14" s="73" t="s">
        <v>70</v>
      </c>
      <c r="G14" s="80"/>
      <c r="H14" s="44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"/>
      <c r="DX14" s="6"/>
      <c r="DY14" s="6"/>
      <c r="DZ14" s="5"/>
      <c r="EA14" s="5"/>
      <c r="EB14" s="7"/>
      <c r="EC14" s="5"/>
      <c r="ED14" s="7"/>
      <c r="EE14" s="5"/>
      <c r="EF14" s="7"/>
      <c r="EG14" s="5"/>
      <c r="EH14" s="7"/>
      <c r="EI14" s="22"/>
    </row>
    <row r="15" spans="1:139" s="23" customFormat="1" ht="23.25">
      <c r="A15" s="20"/>
      <c r="B15" s="21"/>
      <c r="C15" s="21"/>
      <c r="D15" s="80"/>
      <c r="E15" s="73" t="s">
        <v>71</v>
      </c>
      <c r="F15" s="73" t="s">
        <v>72</v>
      </c>
      <c r="G15" s="80"/>
      <c r="H15" s="44">
        <v>2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"/>
      <c r="DX15" s="6"/>
      <c r="DY15" s="6"/>
      <c r="DZ15" s="5"/>
      <c r="EA15" s="5"/>
      <c r="EB15" s="7"/>
      <c r="EC15" s="5"/>
      <c r="ED15" s="7"/>
      <c r="EE15" s="5"/>
      <c r="EF15" s="7"/>
      <c r="EG15" s="5"/>
      <c r="EH15" s="7"/>
      <c r="EI15" s="22"/>
    </row>
    <row r="16" spans="1:139" s="23" customFormat="1" ht="23.25">
      <c r="A16" s="20"/>
      <c r="B16" s="21"/>
      <c r="C16" s="21"/>
      <c r="D16" s="80"/>
      <c r="E16" s="73" t="s">
        <v>73</v>
      </c>
      <c r="F16" s="73" t="s">
        <v>74</v>
      </c>
      <c r="G16" s="80"/>
      <c r="H16" s="44">
        <v>2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"/>
      <c r="DX16" s="6"/>
      <c r="DY16" s="6"/>
      <c r="DZ16" s="5"/>
      <c r="EA16" s="5"/>
      <c r="EB16" s="7"/>
      <c r="EC16" s="5"/>
      <c r="ED16" s="7"/>
      <c r="EE16" s="5"/>
      <c r="EF16" s="7"/>
      <c r="EG16" s="5"/>
      <c r="EH16" s="7"/>
      <c r="EI16" s="22"/>
    </row>
    <row r="17" spans="1:139" s="23" customFormat="1" ht="23.25">
      <c r="A17" s="20"/>
      <c r="B17" s="21"/>
      <c r="C17" s="21"/>
      <c r="D17" s="80"/>
      <c r="E17" s="73" t="s">
        <v>75</v>
      </c>
      <c r="F17" s="73" t="s">
        <v>76</v>
      </c>
      <c r="G17" s="80"/>
      <c r="H17" s="44">
        <v>2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"/>
      <c r="DX17" s="6"/>
      <c r="DY17" s="6"/>
      <c r="DZ17" s="5"/>
      <c r="EA17" s="5"/>
      <c r="EB17" s="7"/>
      <c r="EC17" s="5"/>
      <c r="ED17" s="7"/>
      <c r="EE17" s="5"/>
      <c r="EF17" s="7"/>
      <c r="EG17" s="5"/>
      <c r="EH17" s="7"/>
      <c r="EI17" s="22"/>
    </row>
    <row r="18" spans="1:139" s="23" customFormat="1" ht="23.25">
      <c r="A18" s="20"/>
      <c r="B18" s="21"/>
      <c r="C18" s="21"/>
      <c r="D18" s="80"/>
      <c r="E18" s="73" t="s">
        <v>77</v>
      </c>
      <c r="F18" s="73" t="s">
        <v>78</v>
      </c>
      <c r="G18" s="80"/>
      <c r="H18" s="44">
        <v>2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"/>
      <c r="DX18" s="6"/>
      <c r="DY18" s="6"/>
      <c r="DZ18" s="5"/>
      <c r="EA18" s="5"/>
      <c r="EB18" s="7"/>
      <c r="EC18" s="5"/>
      <c r="ED18" s="7"/>
      <c r="EE18" s="5"/>
      <c r="EF18" s="7"/>
      <c r="EG18" s="5"/>
      <c r="EH18" s="7"/>
      <c r="EI18" s="22"/>
    </row>
    <row r="19" spans="1:139" s="23" customFormat="1" ht="23.25">
      <c r="A19" s="20"/>
      <c r="B19" s="21"/>
      <c r="C19" s="21"/>
      <c r="D19" s="80"/>
      <c r="E19" s="73" t="s">
        <v>79</v>
      </c>
      <c r="F19" s="73" t="s">
        <v>80</v>
      </c>
      <c r="G19" s="80"/>
      <c r="H19" s="44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"/>
      <c r="DX19" s="6"/>
      <c r="DY19" s="6"/>
      <c r="DZ19" s="5"/>
      <c r="EA19" s="5"/>
      <c r="EB19" s="7"/>
      <c r="EC19" s="5"/>
      <c r="ED19" s="7"/>
      <c r="EE19" s="5"/>
      <c r="EF19" s="7"/>
      <c r="EG19" s="5"/>
      <c r="EH19" s="7"/>
      <c r="EI19" s="22"/>
    </row>
    <row r="20" spans="1:139" s="23" customFormat="1" ht="23.25">
      <c r="A20" s="20"/>
      <c r="B20" s="21"/>
      <c r="C20" s="21"/>
      <c r="D20" s="80"/>
      <c r="E20" s="73" t="s">
        <v>81</v>
      </c>
      <c r="F20" s="73" t="s">
        <v>82</v>
      </c>
      <c r="G20" s="80"/>
      <c r="H20" s="44">
        <v>2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"/>
      <c r="DX20" s="6"/>
      <c r="DY20" s="6"/>
      <c r="DZ20" s="5"/>
      <c r="EA20" s="5"/>
      <c r="EB20" s="7"/>
      <c r="EC20" s="5"/>
      <c r="ED20" s="7"/>
      <c r="EE20" s="5"/>
      <c r="EF20" s="7"/>
      <c r="EG20" s="5"/>
      <c r="EH20" s="7"/>
      <c r="EI20" s="22"/>
    </row>
    <row r="21" spans="1:139" s="24" customFormat="1" ht="23.25">
      <c r="D21" s="80"/>
      <c r="E21" s="73" t="s">
        <v>83</v>
      </c>
      <c r="F21" s="73" t="s">
        <v>84</v>
      </c>
      <c r="G21" s="80"/>
      <c r="H21" s="44">
        <v>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EC21" s="25"/>
      <c r="ED21" s="25"/>
      <c r="EE21" s="25"/>
      <c r="EF21" s="25"/>
      <c r="EG21" s="25"/>
      <c r="EH21" s="25"/>
      <c r="EI21" s="25"/>
    </row>
    <row r="22" spans="1:139" s="24" customFormat="1" ht="23.25">
      <c r="D22" s="80"/>
      <c r="E22" s="73" t="s">
        <v>85</v>
      </c>
      <c r="F22" s="73" t="s">
        <v>86</v>
      </c>
      <c r="G22" s="80"/>
      <c r="H22" s="44">
        <v>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EC22" s="25"/>
      <c r="ED22" s="25"/>
      <c r="EE22" s="25"/>
      <c r="EF22" s="25"/>
      <c r="EG22" s="25"/>
      <c r="EH22" s="25"/>
      <c r="EI22" s="25"/>
    </row>
    <row r="23" spans="1:139" s="24" customFormat="1" ht="23.25">
      <c r="D23" s="80"/>
      <c r="E23" s="73" t="s">
        <v>87</v>
      </c>
      <c r="F23" s="73" t="s">
        <v>88</v>
      </c>
      <c r="G23" s="80"/>
      <c r="H23" s="44">
        <v>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EC23" s="25"/>
      <c r="ED23" s="25"/>
      <c r="EE23" s="25"/>
      <c r="EF23" s="25"/>
      <c r="EG23" s="25"/>
      <c r="EH23" s="25"/>
      <c r="EI23" s="25"/>
    </row>
    <row r="24" spans="1:139" ht="23.25">
      <c r="D24" s="80"/>
      <c r="E24" s="73" t="s">
        <v>89</v>
      </c>
      <c r="F24" s="73" t="s">
        <v>90</v>
      </c>
      <c r="G24" s="80"/>
      <c r="H24" s="44">
        <v>1</v>
      </c>
    </row>
    <row r="25" spans="1:139" ht="23.25">
      <c r="D25" s="80"/>
      <c r="E25" s="73" t="s">
        <v>91</v>
      </c>
      <c r="F25" s="73" t="s">
        <v>92</v>
      </c>
      <c r="G25" s="80"/>
      <c r="H25" s="44">
        <v>1</v>
      </c>
    </row>
    <row r="26" spans="1:139" ht="23.25">
      <c r="D26" s="80"/>
      <c r="E26" s="73" t="s">
        <v>93</v>
      </c>
      <c r="F26" s="73" t="s">
        <v>94</v>
      </c>
      <c r="G26" s="80"/>
      <c r="H26" s="44">
        <v>1</v>
      </c>
    </row>
    <row r="27" spans="1:139" ht="23.25">
      <c r="D27" s="80"/>
      <c r="E27" s="73" t="s">
        <v>95</v>
      </c>
      <c r="F27" s="73" t="s">
        <v>96</v>
      </c>
      <c r="G27" s="80"/>
      <c r="H27" s="44">
        <v>1</v>
      </c>
    </row>
    <row r="28" spans="1:139" ht="23.25">
      <c r="D28" s="80"/>
      <c r="E28" s="73" t="s">
        <v>97</v>
      </c>
      <c r="F28" s="73" t="s">
        <v>98</v>
      </c>
      <c r="G28" s="80"/>
      <c r="H28" s="44">
        <v>1</v>
      </c>
    </row>
    <row r="29" spans="1:139" ht="23.25">
      <c r="D29" s="80"/>
      <c r="E29" s="73" t="s">
        <v>99</v>
      </c>
      <c r="F29" s="73" t="s">
        <v>100</v>
      </c>
      <c r="G29" s="80"/>
      <c r="H29" s="44">
        <v>1</v>
      </c>
    </row>
    <row r="30" spans="1:139" ht="23.25">
      <c r="D30" s="80"/>
      <c r="E30" s="73" t="s">
        <v>101</v>
      </c>
      <c r="F30" s="73" t="s">
        <v>102</v>
      </c>
      <c r="G30" s="80"/>
      <c r="H30" s="44">
        <v>1</v>
      </c>
    </row>
    <row r="31" spans="1:139" ht="23.25">
      <c r="D31" s="80"/>
      <c r="E31" s="74" t="s">
        <v>103</v>
      </c>
      <c r="F31" s="74" t="s">
        <v>104</v>
      </c>
      <c r="G31" s="80"/>
      <c r="H31" s="44">
        <v>1</v>
      </c>
    </row>
    <row r="32" spans="1:139" ht="23.25">
      <c r="D32" s="72" t="s">
        <v>105</v>
      </c>
      <c r="E32" s="73" t="s">
        <v>106</v>
      </c>
      <c r="F32" s="73" t="s">
        <v>76</v>
      </c>
      <c r="G32" s="80"/>
      <c r="H32" s="44">
        <v>2</v>
      </c>
    </row>
    <row r="33" spans="4:8" ht="23.25">
      <c r="D33" s="80"/>
      <c r="E33" s="73" t="s">
        <v>107</v>
      </c>
      <c r="F33" s="73" t="s">
        <v>108</v>
      </c>
      <c r="G33" s="80"/>
      <c r="H33" s="44">
        <v>2</v>
      </c>
    </row>
    <row r="34" spans="4:8" ht="23.25">
      <c r="D34" s="80"/>
      <c r="E34" s="73" t="s">
        <v>109</v>
      </c>
      <c r="F34" s="73" t="s">
        <v>110</v>
      </c>
      <c r="G34" s="80"/>
      <c r="H34" s="44">
        <v>2</v>
      </c>
    </row>
    <row r="35" spans="4:8" ht="23.25">
      <c r="D35" s="80"/>
      <c r="E35" s="73" t="s">
        <v>111</v>
      </c>
      <c r="F35" s="73" t="s">
        <v>112</v>
      </c>
      <c r="G35" s="80"/>
      <c r="H35" s="44">
        <v>2</v>
      </c>
    </row>
    <row r="36" spans="4:8" ht="23.25">
      <c r="D36" s="80"/>
      <c r="E36" s="73" t="s">
        <v>113</v>
      </c>
      <c r="F36" s="73" t="s">
        <v>114</v>
      </c>
      <c r="G36" s="80"/>
      <c r="H36" s="44">
        <v>2</v>
      </c>
    </row>
    <row r="37" spans="4:8" ht="23.25">
      <c r="D37" s="80"/>
      <c r="E37" s="73" t="s">
        <v>115</v>
      </c>
      <c r="F37" s="73" t="s">
        <v>116</v>
      </c>
      <c r="G37" s="80"/>
      <c r="H37" s="44">
        <v>2</v>
      </c>
    </row>
    <row r="38" spans="4:8" ht="23.25">
      <c r="D38" s="80"/>
      <c r="E38" s="73" t="s">
        <v>117</v>
      </c>
      <c r="F38" s="73" t="s">
        <v>118</v>
      </c>
      <c r="G38" s="80"/>
      <c r="H38" s="44">
        <v>2</v>
      </c>
    </row>
    <row r="39" spans="4:8" ht="23.25">
      <c r="D39" s="80"/>
      <c r="E39" s="73" t="s">
        <v>119</v>
      </c>
      <c r="F39" s="73" t="s">
        <v>76</v>
      </c>
      <c r="G39" s="80"/>
      <c r="H39" s="44">
        <v>2</v>
      </c>
    </row>
    <row r="40" spans="4:8" ht="23.25">
      <c r="D40" s="80"/>
      <c r="E40" s="73" t="s">
        <v>120</v>
      </c>
      <c r="F40" s="73" t="s">
        <v>121</v>
      </c>
      <c r="G40" s="80"/>
      <c r="H40" s="44">
        <v>2</v>
      </c>
    </row>
    <row r="41" spans="4:8" ht="23.25">
      <c r="D41" s="80"/>
      <c r="E41" s="73" t="s">
        <v>122</v>
      </c>
      <c r="F41" s="73" t="s">
        <v>123</v>
      </c>
      <c r="G41" s="80"/>
      <c r="H41" s="44">
        <v>2</v>
      </c>
    </row>
    <row r="42" spans="4:8" ht="23.25">
      <c r="D42" s="80"/>
      <c r="E42" s="73" t="s">
        <v>124</v>
      </c>
      <c r="F42" s="73" t="s">
        <v>125</v>
      </c>
      <c r="G42" s="80"/>
      <c r="H42" s="44">
        <v>2</v>
      </c>
    </row>
    <row r="43" spans="4:8" ht="23.25">
      <c r="D43" s="80"/>
      <c r="E43" s="73" t="s">
        <v>126</v>
      </c>
      <c r="F43" s="73" t="s">
        <v>127</v>
      </c>
      <c r="G43" s="80"/>
      <c r="H43" s="44">
        <v>2</v>
      </c>
    </row>
    <row r="44" spans="4:8" ht="23.25">
      <c r="D44" s="80"/>
      <c r="E44" s="73" t="s">
        <v>128</v>
      </c>
      <c r="F44" s="73" t="s">
        <v>129</v>
      </c>
      <c r="G44" s="80"/>
      <c r="H44" s="44">
        <v>2</v>
      </c>
    </row>
    <row r="45" spans="4:8" ht="23.25">
      <c r="D45" s="80"/>
      <c r="E45" s="73" t="s">
        <v>130</v>
      </c>
      <c r="F45" s="73" t="s">
        <v>131</v>
      </c>
      <c r="G45" s="80"/>
      <c r="H45" s="44">
        <v>2</v>
      </c>
    </row>
    <row r="46" spans="4:8" ht="23.25">
      <c r="D46" s="80"/>
      <c r="E46" s="73" t="s">
        <v>132</v>
      </c>
      <c r="F46" s="73" t="s">
        <v>133</v>
      </c>
      <c r="G46" s="80"/>
      <c r="H46" s="44">
        <v>2</v>
      </c>
    </row>
    <row r="47" spans="4:8" ht="23.25">
      <c r="D47" s="80"/>
      <c r="E47" s="73" t="s">
        <v>134</v>
      </c>
      <c r="F47" s="73" t="s">
        <v>135</v>
      </c>
      <c r="G47" s="80"/>
      <c r="H47" s="44">
        <v>2</v>
      </c>
    </row>
    <row r="48" spans="4:8" ht="23.25">
      <c r="D48" s="80"/>
      <c r="E48" s="73" t="s">
        <v>136</v>
      </c>
      <c r="F48" s="73" t="s">
        <v>137</v>
      </c>
      <c r="G48" s="80"/>
      <c r="H48" s="44">
        <v>2</v>
      </c>
    </row>
    <row r="49" spans="4:8" ht="23.25">
      <c r="D49" s="80"/>
      <c r="E49" s="73" t="s">
        <v>138</v>
      </c>
      <c r="F49" s="73" t="s">
        <v>139</v>
      </c>
      <c r="G49" s="80"/>
      <c r="H49" s="44">
        <v>1</v>
      </c>
    </row>
    <row r="50" spans="4:8" ht="23.25">
      <c r="D50" s="80"/>
      <c r="E50" s="73" t="s">
        <v>140</v>
      </c>
      <c r="F50" s="73" t="s">
        <v>141</v>
      </c>
      <c r="G50" s="80"/>
      <c r="H50" s="44">
        <v>1</v>
      </c>
    </row>
    <row r="51" spans="4:8" ht="23.25">
      <c r="D51" s="80"/>
      <c r="E51" s="73" t="s">
        <v>142</v>
      </c>
      <c r="F51" s="73" t="s">
        <v>143</v>
      </c>
      <c r="G51" s="80"/>
      <c r="H51" s="44">
        <v>1</v>
      </c>
    </row>
    <row r="52" spans="4:8" ht="23.25">
      <c r="D52" s="80"/>
      <c r="E52" s="73" t="s">
        <v>144</v>
      </c>
      <c r="F52" s="73" t="s">
        <v>145</v>
      </c>
      <c r="G52" s="80"/>
      <c r="H52" s="44">
        <v>1</v>
      </c>
    </row>
    <row r="53" spans="4:8" ht="23.25">
      <c r="D53" s="80"/>
      <c r="E53" s="73" t="s">
        <v>146</v>
      </c>
      <c r="F53" s="73" t="s">
        <v>147</v>
      </c>
      <c r="G53" s="80"/>
      <c r="H53" s="44">
        <v>1</v>
      </c>
    </row>
    <row r="54" spans="4:8" ht="23.25">
      <c r="D54" s="80"/>
      <c r="E54" s="73" t="s">
        <v>148</v>
      </c>
      <c r="F54" s="73" t="s">
        <v>149</v>
      </c>
      <c r="G54" s="80"/>
      <c r="H54" s="44">
        <v>1</v>
      </c>
    </row>
    <row r="55" spans="4:8" ht="23.25">
      <c r="D55" s="80"/>
      <c r="E55" s="73" t="s">
        <v>150</v>
      </c>
      <c r="F55" s="73" t="s">
        <v>151</v>
      </c>
      <c r="G55" s="80"/>
      <c r="H55" s="44">
        <v>1</v>
      </c>
    </row>
    <row r="56" spans="4:8" ht="23.25">
      <c r="D56" s="80"/>
      <c r="E56" s="73" t="s">
        <v>152</v>
      </c>
      <c r="F56" s="73" t="s">
        <v>153</v>
      </c>
      <c r="G56" s="80"/>
      <c r="H56" s="44">
        <v>1</v>
      </c>
    </row>
    <row r="57" spans="4:8" ht="23.25">
      <c r="D57" s="80"/>
      <c r="E57" s="73" t="s">
        <v>154</v>
      </c>
      <c r="F57" s="73" t="s">
        <v>155</v>
      </c>
      <c r="G57" s="80"/>
      <c r="H57" s="44">
        <v>1</v>
      </c>
    </row>
    <row r="58" spans="4:8" ht="23.25">
      <c r="D58" s="80"/>
      <c r="E58" s="73" t="s">
        <v>156</v>
      </c>
      <c r="F58" s="73" t="s">
        <v>157</v>
      </c>
      <c r="G58" s="80"/>
      <c r="H58" s="44">
        <v>1</v>
      </c>
    </row>
    <row r="59" spans="4:8" ht="23.25">
      <c r="D59" s="80"/>
      <c r="E59" s="73" t="s">
        <v>158</v>
      </c>
      <c r="F59" s="73" t="s">
        <v>159</v>
      </c>
      <c r="G59" s="80"/>
      <c r="H59" s="44">
        <v>1</v>
      </c>
    </row>
    <row r="60" spans="4:8" ht="23.25">
      <c r="D60" s="44" t="s">
        <v>160</v>
      </c>
      <c r="E60" s="75" t="s">
        <v>161</v>
      </c>
      <c r="F60" s="75" t="s">
        <v>162</v>
      </c>
      <c r="G60" s="80"/>
      <c r="H60" s="44">
        <v>2</v>
      </c>
    </row>
    <row r="61" spans="4:8" ht="23.25">
      <c r="D61" s="80"/>
      <c r="E61" s="75" t="s">
        <v>163</v>
      </c>
      <c r="F61" s="75" t="s">
        <v>164</v>
      </c>
      <c r="G61" s="80"/>
      <c r="H61" s="44">
        <v>2</v>
      </c>
    </row>
    <row r="62" spans="4:8" ht="23.25">
      <c r="D62" s="80"/>
      <c r="E62" s="74" t="s">
        <v>165</v>
      </c>
      <c r="F62" s="74" t="s">
        <v>166</v>
      </c>
      <c r="G62" s="80"/>
      <c r="H62" s="44">
        <v>2</v>
      </c>
    </row>
    <row r="63" spans="4:8" ht="23.25">
      <c r="D63" s="80"/>
      <c r="E63" s="74" t="s">
        <v>167</v>
      </c>
      <c r="F63" s="74" t="s">
        <v>168</v>
      </c>
      <c r="G63" s="80"/>
      <c r="H63" s="44">
        <v>2</v>
      </c>
    </row>
    <row r="64" spans="4:8" ht="23.25">
      <c r="D64" s="80"/>
      <c r="E64" s="74" t="s">
        <v>169</v>
      </c>
      <c r="F64" s="74" t="s">
        <v>170</v>
      </c>
      <c r="G64" s="80"/>
      <c r="H64" s="44">
        <v>2</v>
      </c>
    </row>
    <row r="65" spans="4:8" ht="23.25">
      <c r="D65" s="80"/>
      <c r="E65" s="74" t="s">
        <v>171</v>
      </c>
      <c r="F65" s="74" t="s">
        <v>172</v>
      </c>
      <c r="G65" s="80"/>
      <c r="H65" s="44">
        <v>2</v>
      </c>
    </row>
    <row r="66" spans="4:8" ht="23.25">
      <c r="D66" s="80"/>
      <c r="E66" s="75" t="s">
        <v>173</v>
      </c>
      <c r="F66" s="75" t="s">
        <v>174</v>
      </c>
      <c r="G66" s="80"/>
      <c r="H66" s="44">
        <v>2</v>
      </c>
    </row>
    <row r="67" spans="4:8" ht="23.25">
      <c r="D67" s="80"/>
      <c r="E67" s="75" t="s">
        <v>175</v>
      </c>
      <c r="F67" s="75" t="s">
        <v>176</v>
      </c>
      <c r="G67" s="80"/>
      <c r="H67" s="44">
        <v>2</v>
      </c>
    </row>
    <row r="68" spans="4:8" ht="23.25">
      <c r="D68" s="80"/>
      <c r="E68" s="74" t="s">
        <v>177</v>
      </c>
      <c r="F68" s="74" t="s">
        <v>178</v>
      </c>
      <c r="G68" s="80"/>
      <c r="H68" s="44">
        <v>2</v>
      </c>
    </row>
    <row r="69" spans="4:8" ht="23.25">
      <c r="D69" s="80"/>
      <c r="E69" s="74" t="s">
        <v>179</v>
      </c>
      <c r="F69" s="74" t="s">
        <v>180</v>
      </c>
      <c r="G69" s="80"/>
      <c r="H69" s="44">
        <v>2</v>
      </c>
    </row>
    <row r="70" spans="4:8" ht="23.25">
      <c r="D70" s="80"/>
      <c r="E70" s="74" t="s">
        <v>181</v>
      </c>
      <c r="F70" s="74" t="s">
        <v>182</v>
      </c>
      <c r="G70" s="80"/>
      <c r="H70" s="44">
        <v>2</v>
      </c>
    </row>
    <row r="71" spans="4:8" ht="23.25">
      <c r="D71" s="80"/>
      <c r="E71" s="74" t="s">
        <v>183</v>
      </c>
      <c r="F71" s="74" t="s">
        <v>184</v>
      </c>
      <c r="G71" s="80"/>
      <c r="H71" s="44">
        <v>2</v>
      </c>
    </row>
    <row r="72" spans="4:8" ht="23.25">
      <c r="D72" s="80"/>
      <c r="E72" s="74" t="s">
        <v>185</v>
      </c>
      <c r="F72" s="74" t="s">
        <v>76</v>
      </c>
      <c r="G72" s="80"/>
      <c r="H72" s="44">
        <v>2</v>
      </c>
    </row>
    <row r="73" spans="4:8" ht="23.25">
      <c r="D73" s="80"/>
      <c r="E73" s="74" t="s">
        <v>186</v>
      </c>
      <c r="F73" s="74" t="s">
        <v>187</v>
      </c>
      <c r="G73" s="80"/>
      <c r="H73" s="44">
        <v>2</v>
      </c>
    </row>
    <row r="74" spans="4:8" ht="23.25">
      <c r="D74" s="80"/>
      <c r="E74" s="74" t="s">
        <v>188</v>
      </c>
      <c r="F74" s="74" t="s">
        <v>189</v>
      </c>
      <c r="G74" s="80"/>
      <c r="H74" s="44">
        <v>2</v>
      </c>
    </row>
    <row r="75" spans="4:8" ht="23.25">
      <c r="D75" s="80"/>
      <c r="E75" s="74" t="s">
        <v>190</v>
      </c>
      <c r="F75" s="74" t="s">
        <v>191</v>
      </c>
      <c r="G75" s="80"/>
      <c r="H75" s="44">
        <v>2</v>
      </c>
    </row>
    <row r="76" spans="4:8" ht="23.25">
      <c r="D76" s="80"/>
      <c r="E76" s="74" t="s">
        <v>192</v>
      </c>
      <c r="F76" s="74" t="s">
        <v>193</v>
      </c>
      <c r="G76" s="80"/>
      <c r="H76" s="44">
        <v>2</v>
      </c>
    </row>
    <row r="77" spans="4:8" ht="23.25">
      <c r="D77" s="80"/>
      <c r="E77" s="74" t="s">
        <v>194</v>
      </c>
      <c r="F77" s="74" t="s">
        <v>195</v>
      </c>
      <c r="G77" s="80"/>
      <c r="H77" s="44">
        <v>2</v>
      </c>
    </row>
    <row r="78" spans="4:8" ht="23.25">
      <c r="D78" s="80"/>
      <c r="E78" s="74" t="s">
        <v>196</v>
      </c>
      <c r="F78" s="74" t="s">
        <v>197</v>
      </c>
      <c r="G78" s="80"/>
      <c r="H78" s="44">
        <v>2</v>
      </c>
    </row>
    <row r="79" spans="4:8" ht="23.25">
      <c r="D79" s="80"/>
      <c r="E79" s="75" t="s">
        <v>198</v>
      </c>
      <c r="F79" s="75" t="s">
        <v>199</v>
      </c>
      <c r="G79" s="80"/>
      <c r="H79" s="44">
        <v>2</v>
      </c>
    </row>
    <row r="80" spans="4:8" ht="23.25">
      <c r="D80" s="80"/>
      <c r="E80" s="74" t="s">
        <v>200</v>
      </c>
      <c r="F80" s="74" t="s">
        <v>201</v>
      </c>
      <c r="G80" s="80"/>
      <c r="H80" s="44">
        <v>2</v>
      </c>
    </row>
    <row r="81" spans="4:8" ht="23.25">
      <c r="D81" s="80"/>
      <c r="E81" s="74" t="s">
        <v>202</v>
      </c>
      <c r="F81" s="74" t="s">
        <v>203</v>
      </c>
      <c r="G81" s="80"/>
      <c r="H81" s="44">
        <v>2</v>
      </c>
    </row>
    <row r="82" spans="4:8" ht="23.25">
      <c r="D82" s="80"/>
      <c r="E82" s="74" t="s">
        <v>204</v>
      </c>
      <c r="F82" s="74" t="s">
        <v>205</v>
      </c>
      <c r="G82" s="80"/>
      <c r="H82" s="44">
        <v>2</v>
      </c>
    </row>
    <row r="83" spans="4:8" ht="23.25">
      <c r="D83" s="80"/>
      <c r="E83" s="74" t="s">
        <v>206</v>
      </c>
      <c r="F83" s="74" t="s">
        <v>207</v>
      </c>
      <c r="G83" s="80"/>
      <c r="H83" s="44">
        <v>2</v>
      </c>
    </row>
    <row r="84" spans="4:8" ht="23.25">
      <c r="D84" s="80"/>
      <c r="E84" s="74" t="s">
        <v>208</v>
      </c>
      <c r="F84" s="74" t="s">
        <v>60</v>
      </c>
      <c r="G84" s="80"/>
      <c r="H84" s="44">
        <v>2</v>
      </c>
    </row>
    <row r="85" spans="4:8" ht="23.25">
      <c r="D85" s="80"/>
      <c r="E85" s="74" t="s">
        <v>209</v>
      </c>
      <c r="F85" s="74" t="s">
        <v>210</v>
      </c>
      <c r="G85" s="80"/>
      <c r="H85" s="44">
        <v>2</v>
      </c>
    </row>
    <row r="86" spans="4:8" ht="23.25">
      <c r="D86" s="80"/>
      <c r="E86" s="74" t="s">
        <v>211</v>
      </c>
      <c r="F86" s="74" t="s">
        <v>212</v>
      </c>
      <c r="G86" s="80"/>
      <c r="H86" s="44">
        <v>2</v>
      </c>
    </row>
    <row r="87" spans="4:8" ht="23.25">
      <c r="D87" s="80"/>
      <c r="E87" s="74" t="s">
        <v>213</v>
      </c>
      <c r="F87" s="74" t="s">
        <v>214</v>
      </c>
      <c r="G87" s="80"/>
      <c r="H87" s="44">
        <v>1</v>
      </c>
    </row>
    <row r="88" spans="4:8" ht="23.25">
      <c r="D88" s="80"/>
      <c r="E88" s="74" t="s">
        <v>215</v>
      </c>
      <c r="F88" s="74" t="s">
        <v>216</v>
      </c>
      <c r="G88" s="80"/>
      <c r="H88" s="44">
        <v>1</v>
      </c>
    </row>
    <row r="89" spans="4:8" ht="23.25">
      <c r="D89" s="80"/>
      <c r="E89" s="74" t="s">
        <v>217</v>
      </c>
      <c r="F89" s="74" t="s">
        <v>218</v>
      </c>
      <c r="G89" s="80"/>
      <c r="H89" s="44">
        <v>1</v>
      </c>
    </row>
    <row r="90" spans="4:8" ht="23.25">
      <c r="D90" s="44" t="s">
        <v>219</v>
      </c>
      <c r="E90" s="74" t="s">
        <v>220</v>
      </c>
      <c r="F90" s="74" t="s">
        <v>221</v>
      </c>
      <c r="G90" s="80"/>
      <c r="H90" s="44">
        <v>2</v>
      </c>
    </row>
    <row r="91" spans="4:8" ht="23.25">
      <c r="D91" s="80"/>
      <c r="E91" s="74" t="s">
        <v>222</v>
      </c>
      <c r="F91" s="74" t="s">
        <v>223</v>
      </c>
      <c r="G91" s="80"/>
      <c r="H91" s="44">
        <v>2</v>
      </c>
    </row>
    <row r="92" spans="4:8" ht="23.25">
      <c r="D92" s="80"/>
      <c r="E92" s="75" t="s">
        <v>224</v>
      </c>
      <c r="F92" s="75" t="s">
        <v>225</v>
      </c>
      <c r="G92" s="80"/>
      <c r="H92" s="44">
        <v>2</v>
      </c>
    </row>
    <row r="93" spans="4:8" ht="23.25">
      <c r="D93" s="80"/>
      <c r="E93" s="74" t="s">
        <v>226</v>
      </c>
      <c r="F93" s="74" t="s">
        <v>227</v>
      </c>
      <c r="G93" s="80"/>
      <c r="H93" s="44">
        <v>2</v>
      </c>
    </row>
    <row r="94" spans="4:8" ht="23.25">
      <c r="D94" s="80"/>
      <c r="E94" s="74" t="s">
        <v>87</v>
      </c>
      <c r="F94" s="74" t="s">
        <v>228</v>
      </c>
      <c r="G94" s="80"/>
      <c r="H94" s="44">
        <v>2</v>
      </c>
    </row>
    <row r="95" spans="4:8" ht="23.25">
      <c r="D95" s="80"/>
      <c r="E95" s="74" t="s">
        <v>175</v>
      </c>
      <c r="F95" s="74" t="s">
        <v>229</v>
      </c>
      <c r="G95" s="80"/>
      <c r="H95" s="44">
        <v>2</v>
      </c>
    </row>
    <row r="96" spans="4:8" ht="23.25">
      <c r="D96" s="80"/>
      <c r="E96" s="74" t="s">
        <v>175</v>
      </c>
      <c r="F96" s="74" t="s">
        <v>230</v>
      </c>
      <c r="G96" s="80"/>
      <c r="H96" s="44">
        <v>2</v>
      </c>
    </row>
    <row r="97" spans="4:8" ht="23.25">
      <c r="D97" s="80"/>
      <c r="E97" s="74" t="s">
        <v>231</v>
      </c>
      <c r="F97" s="74" t="s">
        <v>232</v>
      </c>
      <c r="G97" s="80"/>
      <c r="H97" s="44">
        <v>2</v>
      </c>
    </row>
    <row r="98" spans="4:8" ht="23.25">
      <c r="D98" s="80"/>
      <c r="E98" s="74" t="s">
        <v>233</v>
      </c>
      <c r="F98" s="74" t="s">
        <v>234</v>
      </c>
      <c r="G98" s="80"/>
      <c r="H98" s="44">
        <v>2</v>
      </c>
    </row>
    <row r="99" spans="4:8" ht="23.25">
      <c r="D99" s="80"/>
      <c r="E99" s="75" t="s">
        <v>185</v>
      </c>
      <c r="F99" s="75" t="s">
        <v>235</v>
      </c>
      <c r="G99" s="80"/>
      <c r="H99" s="44">
        <v>2</v>
      </c>
    </row>
    <row r="100" spans="4:8" ht="23.25">
      <c r="D100" s="80"/>
      <c r="E100" s="75" t="s">
        <v>236</v>
      </c>
      <c r="F100" s="75" t="s">
        <v>237</v>
      </c>
      <c r="G100" s="80"/>
      <c r="H100" s="44">
        <v>2</v>
      </c>
    </row>
    <row r="101" spans="4:8" ht="23.25">
      <c r="D101" s="80"/>
      <c r="E101" s="74" t="s">
        <v>238</v>
      </c>
      <c r="F101" s="74" t="s">
        <v>239</v>
      </c>
      <c r="G101" s="80"/>
      <c r="H101" s="44">
        <v>2</v>
      </c>
    </row>
    <row r="102" spans="4:8" ht="23.25">
      <c r="D102" s="80"/>
      <c r="E102" s="74" t="s">
        <v>240</v>
      </c>
      <c r="F102" s="74" t="s">
        <v>241</v>
      </c>
      <c r="G102" s="80"/>
      <c r="H102" s="44">
        <v>2</v>
      </c>
    </row>
    <row r="103" spans="4:8" ht="23.25">
      <c r="D103" s="80"/>
      <c r="E103" s="74" t="s">
        <v>242</v>
      </c>
      <c r="F103" s="74" t="s">
        <v>243</v>
      </c>
      <c r="G103" s="80"/>
      <c r="H103" s="44">
        <v>2</v>
      </c>
    </row>
    <row r="104" spans="4:8" ht="23.25">
      <c r="D104" s="80"/>
      <c r="E104" s="74" t="s">
        <v>244</v>
      </c>
      <c r="F104" s="74" t="s">
        <v>245</v>
      </c>
      <c r="G104" s="80"/>
      <c r="H104" s="44">
        <v>2</v>
      </c>
    </row>
    <row r="105" spans="4:8" ht="23.25">
      <c r="D105" s="80"/>
      <c r="E105" s="74" t="s">
        <v>246</v>
      </c>
      <c r="F105" s="74" t="s">
        <v>247</v>
      </c>
      <c r="G105" s="80"/>
      <c r="H105" s="44">
        <v>2</v>
      </c>
    </row>
    <row r="106" spans="4:8" ht="23.25">
      <c r="D106" s="80"/>
      <c r="E106" s="74" t="s">
        <v>248</v>
      </c>
      <c r="F106" s="74" t="s">
        <v>249</v>
      </c>
      <c r="G106" s="80"/>
      <c r="H106" s="44">
        <v>2</v>
      </c>
    </row>
    <row r="107" spans="4:8" ht="23.25">
      <c r="D107" s="80"/>
      <c r="E107" s="74" t="s">
        <v>250</v>
      </c>
      <c r="F107" s="74" t="s">
        <v>251</v>
      </c>
      <c r="G107" s="80"/>
      <c r="H107" s="44">
        <v>2</v>
      </c>
    </row>
    <row r="108" spans="4:8" ht="23.25">
      <c r="D108" s="80"/>
      <c r="E108" s="74" t="s">
        <v>252</v>
      </c>
      <c r="F108" s="74" t="s">
        <v>253</v>
      </c>
      <c r="G108" s="80"/>
      <c r="H108" s="44">
        <v>2</v>
      </c>
    </row>
    <row r="109" spans="4:8" ht="23.25">
      <c r="D109" s="80"/>
      <c r="E109" s="74" t="s">
        <v>254</v>
      </c>
      <c r="F109" s="74" t="s">
        <v>255</v>
      </c>
      <c r="G109" s="80"/>
      <c r="H109" s="44">
        <v>2</v>
      </c>
    </row>
    <row r="110" spans="4:8" ht="23.25">
      <c r="D110" s="80"/>
      <c r="E110" s="76" t="s">
        <v>256</v>
      </c>
      <c r="F110" s="76" t="s">
        <v>257</v>
      </c>
      <c r="G110" s="80"/>
      <c r="H110" s="44">
        <v>2</v>
      </c>
    </row>
    <row r="111" spans="4:8" ht="23.25">
      <c r="D111" s="80"/>
      <c r="E111" s="74" t="s">
        <v>258</v>
      </c>
      <c r="F111" s="74" t="s">
        <v>259</v>
      </c>
      <c r="G111" s="80"/>
      <c r="H111" s="44">
        <v>2</v>
      </c>
    </row>
    <row r="112" spans="4:8" ht="23.25">
      <c r="D112" s="80"/>
      <c r="E112" s="74" t="s">
        <v>260</v>
      </c>
      <c r="F112" s="74" t="s">
        <v>261</v>
      </c>
      <c r="G112" s="80"/>
      <c r="H112" s="44">
        <v>2</v>
      </c>
    </row>
    <row r="113" spans="4:8" ht="23.25">
      <c r="D113" s="80"/>
      <c r="E113" s="74" t="s">
        <v>262</v>
      </c>
      <c r="F113" s="74" t="s">
        <v>263</v>
      </c>
      <c r="G113" s="80"/>
      <c r="H113" s="44">
        <v>2</v>
      </c>
    </row>
    <row r="114" spans="4:8" ht="23.25">
      <c r="D114" s="80"/>
      <c r="E114" s="75" t="s">
        <v>264</v>
      </c>
      <c r="F114" s="75" t="s">
        <v>265</v>
      </c>
      <c r="G114" s="80"/>
      <c r="H114" s="44">
        <v>2</v>
      </c>
    </row>
    <row r="115" spans="4:8" ht="23.25">
      <c r="D115" s="80"/>
      <c r="E115" s="74" t="s">
        <v>266</v>
      </c>
      <c r="F115" s="74" t="s">
        <v>267</v>
      </c>
      <c r="G115" s="80"/>
      <c r="H115" s="44">
        <v>2</v>
      </c>
    </row>
    <row r="116" spans="4:8" ht="23.25">
      <c r="D116" s="80"/>
      <c r="E116" s="77" t="s">
        <v>268</v>
      </c>
      <c r="F116" s="77" t="s">
        <v>269</v>
      </c>
      <c r="G116" s="80"/>
      <c r="H116" s="44">
        <v>1</v>
      </c>
    </row>
    <row r="117" spans="4:8" ht="23.25">
      <c r="D117" s="80"/>
      <c r="E117" s="74" t="s">
        <v>270</v>
      </c>
      <c r="F117" s="74" t="s">
        <v>271</v>
      </c>
      <c r="G117" s="80"/>
      <c r="H117" s="44">
        <v>1</v>
      </c>
    </row>
    <row r="118" spans="4:8" ht="23.25">
      <c r="D118" s="80"/>
      <c r="E118" s="74" t="s">
        <v>156</v>
      </c>
      <c r="F118" s="74" t="s">
        <v>272</v>
      </c>
      <c r="G118" s="80"/>
      <c r="H118" s="44">
        <v>1</v>
      </c>
    </row>
    <row r="119" spans="4:8" ht="23.25">
      <c r="D119" s="80"/>
      <c r="E119" s="74" t="s">
        <v>273</v>
      </c>
      <c r="F119" s="74" t="s">
        <v>274</v>
      </c>
      <c r="G119" s="80"/>
      <c r="H119" s="44">
        <v>1</v>
      </c>
    </row>
    <row r="120" spans="4:8" ht="23.25">
      <c r="D120" s="44" t="s">
        <v>275</v>
      </c>
      <c r="E120" s="74" t="s">
        <v>276</v>
      </c>
      <c r="F120" s="74" t="s">
        <v>277</v>
      </c>
      <c r="G120" s="80"/>
      <c r="H120" s="44">
        <v>2</v>
      </c>
    </row>
    <row r="121" spans="4:8" ht="23.25">
      <c r="D121" s="80"/>
      <c r="E121" s="75" t="s">
        <v>278</v>
      </c>
      <c r="F121" s="75" t="s">
        <v>279</v>
      </c>
      <c r="G121" s="80"/>
      <c r="H121" s="44">
        <v>2</v>
      </c>
    </row>
    <row r="122" spans="4:8" ht="23.25">
      <c r="D122" s="80"/>
      <c r="E122" s="75" t="s">
        <v>280</v>
      </c>
      <c r="F122" s="75" t="s">
        <v>281</v>
      </c>
      <c r="G122" s="80"/>
      <c r="H122" s="44">
        <v>2</v>
      </c>
    </row>
    <row r="123" spans="4:8" ht="23.25">
      <c r="D123" s="80"/>
      <c r="E123" s="74" t="s">
        <v>282</v>
      </c>
      <c r="F123" s="74" t="s">
        <v>283</v>
      </c>
      <c r="G123" s="80"/>
      <c r="H123" s="44">
        <v>2</v>
      </c>
    </row>
    <row r="124" spans="4:8" ht="23.25">
      <c r="D124" s="80"/>
      <c r="E124" s="74" t="s">
        <v>284</v>
      </c>
      <c r="F124" s="74" t="s">
        <v>285</v>
      </c>
      <c r="G124" s="80"/>
      <c r="H124" s="44">
        <v>2</v>
      </c>
    </row>
    <row r="125" spans="4:8" ht="23.25">
      <c r="D125" s="80"/>
      <c r="E125" s="74" t="s">
        <v>286</v>
      </c>
      <c r="F125" s="74" t="s">
        <v>287</v>
      </c>
      <c r="G125" s="80"/>
      <c r="H125" s="44">
        <v>2</v>
      </c>
    </row>
    <row r="126" spans="4:8" ht="23.25">
      <c r="D126" s="80"/>
      <c r="E126" s="74" t="s">
        <v>288</v>
      </c>
      <c r="F126" s="74" t="s">
        <v>289</v>
      </c>
      <c r="G126" s="80"/>
      <c r="H126" s="44">
        <v>2</v>
      </c>
    </row>
    <row r="127" spans="4:8" ht="23.25">
      <c r="D127" s="80"/>
      <c r="E127" s="75" t="s">
        <v>290</v>
      </c>
      <c r="F127" s="75" t="s">
        <v>291</v>
      </c>
      <c r="G127" s="80"/>
      <c r="H127" s="44">
        <v>2</v>
      </c>
    </row>
    <row r="128" spans="4:8" ht="23.25">
      <c r="D128" s="80"/>
      <c r="E128" s="74" t="s">
        <v>292</v>
      </c>
      <c r="F128" s="74" t="s">
        <v>293</v>
      </c>
      <c r="G128" s="80"/>
      <c r="H128" s="44">
        <v>2</v>
      </c>
    </row>
    <row r="129" spans="4:8" ht="23.25">
      <c r="D129" s="80"/>
      <c r="E129" s="75" t="s">
        <v>294</v>
      </c>
      <c r="F129" s="75" t="s">
        <v>295</v>
      </c>
      <c r="G129" s="80"/>
      <c r="H129" s="44">
        <v>2</v>
      </c>
    </row>
    <row r="130" spans="4:8" ht="23.25">
      <c r="D130" s="80"/>
      <c r="E130" s="74" t="s">
        <v>296</v>
      </c>
      <c r="F130" s="74" t="s">
        <v>297</v>
      </c>
      <c r="G130" s="80"/>
      <c r="H130" s="44">
        <v>2</v>
      </c>
    </row>
    <row r="131" spans="4:8" ht="23.25">
      <c r="D131" s="80"/>
      <c r="E131" s="74" t="s">
        <v>69</v>
      </c>
      <c r="F131" s="74" t="s">
        <v>298</v>
      </c>
      <c r="G131" s="80"/>
      <c r="H131" s="44">
        <v>2</v>
      </c>
    </row>
    <row r="132" spans="4:8" ht="23.25">
      <c r="D132" s="80"/>
      <c r="E132" s="75" t="s">
        <v>299</v>
      </c>
      <c r="F132" s="75" t="s">
        <v>300</v>
      </c>
      <c r="G132" s="80"/>
      <c r="H132" s="44">
        <v>2</v>
      </c>
    </row>
    <row r="133" spans="4:8" ht="23.25">
      <c r="D133" s="80"/>
      <c r="E133" s="75" t="s">
        <v>301</v>
      </c>
      <c r="F133" s="75" t="s">
        <v>302</v>
      </c>
      <c r="G133" s="80"/>
      <c r="H133" s="44">
        <v>2</v>
      </c>
    </row>
    <row r="134" spans="4:8" ht="23.25">
      <c r="D134" s="80"/>
      <c r="E134" s="74" t="s">
        <v>303</v>
      </c>
      <c r="F134" s="74" t="s">
        <v>304</v>
      </c>
      <c r="G134" s="80"/>
      <c r="H134" s="44">
        <v>2</v>
      </c>
    </row>
    <row r="135" spans="4:8" ht="23.25">
      <c r="D135" s="80"/>
      <c r="E135" s="74" t="s">
        <v>305</v>
      </c>
      <c r="F135" s="74" t="s">
        <v>306</v>
      </c>
      <c r="G135" s="80"/>
      <c r="H135" s="44">
        <v>2</v>
      </c>
    </row>
    <row r="136" spans="4:8" ht="23.25">
      <c r="D136" s="80"/>
      <c r="E136" s="75" t="s">
        <v>307</v>
      </c>
      <c r="F136" s="75" t="s">
        <v>308</v>
      </c>
      <c r="G136" s="80"/>
      <c r="H136" s="44">
        <v>2</v>
      </c>
    </row>
    <row r="137" spans="4:8" ht="23.25">
      <c r="D137" s="80"/>
      <c r="E137" s="74" t="s">
        <v>309</v>
      </c>
      <c r="F137" s="74" t="s">
        <v>310</v>
      </c>
      <c r="G137" s="80"/>
      <c r="H137" s="44">
        <v>2</v>
      </c>
    </row>
    <row r="138" spans="4:8" ht="23.25">
      <c r="D138" s="80"/>
      <c r="E138" s="74" t="s">
        <v>311</v>
      </c>
      <c r="F138" s="74" t="s">
        <v>312</v>
      </c>
      <c r="G138" s="80"/>
      <c r="H138" s="44">
        <v>2</v>
      </c>
    </row>
    <row r="139" spans="4:8" ht="23.25">
      <c r="D139" s="80"/>
      <c r="E139" s="75" t="s">
        <v>313</v>
      </c>
      <c r="F139" s="75" t="s">
        <v>314</v>
      </c>
      <c r="G139" s="80"/>
      <c r="H139" s="44">
        <v>2</v>
      </c>
    </row>
    <row r="140" spans="4:8" ht="23.25">
      <c r="D140" s="80"/>
      <c r="E140" s="74" t="s">
        <v>315</v>
      </c>
      <c r="F140" s="74" t="s">
        <v>316</v>
      </c>
      <c r="G140" s="80"/>
      <c r="H140" s="44">
        <v>2</v>
      </c>
    </row>
    <row r="141" spans="4:8" ht="23.25">
      <c r="D141" s="80"/>
      <c r="E141" s="75" t="s">
        <v>315</v>
      </c>
      <c r="F141" s="75" t="s">
        <v>317</v>
      </c>
      <c r="G141" s="80"/>
      <c r="H141" s="44">
        <v>2</v>
      </c>
    </row>
    <row r="142" spans="4:8" ht="23.25">
      <c r="D142" s="80"/>
      <c r="E142" s="74" t="s">
        <v>318</v>
      </c>
      <c r="F142" s="74" t="s">
        <v>319</v>
      </c>
      <c r="G142" s="80"/>
      <c r="H142" s="44">
        <v>2</v>
      </c>
    </row>
    <row r="143" spans="4:8" ht="23.25">
      <c r="D143" s="80"/>
      <c r="E143" s="74" t="s">
        <v>320</v>
      </c>
      <c r="F143" s="74" t="s">
        <v>321</v>
      </c>
      <c r="G143" s="80"/>
      <c r="H143" s="44">
        <v>2</v>
      </c>
    </row>
    <row r="144" spans="4:8" ht="23.25">
      <c r="D144" s="80"/>
      <c r="E144" s="74" t="s">
        <v>117</v>
      </c>
      <c r="F144" s="74" t="s">
        <v>323</v>
      </c>
      <c r="G144" s="80"/>
      <c r="H144" s="44">
        <v>2</v>
      </c>
    </row>
    <row r="145" spans="4:8" ht="23.25">
      <c r="D145" s="80"/>
      <c r="E145" s="74" t="s">
        <v>324</v>
      </c>
      <c r="F145" s="74" t="s">
        <v>325</v>
      </c>
      <c r="G145" s="80"/>
      <c r="H145" s="44">
        <v>2</v>
      </c>
    </row>
    <row r="146" spans="4:8" ht="23.25">
      <c r="D146" s="80"/>
      <c r="E146" s="75" t="s">
        <v>326</v>
      </c>
      <c r="F146" s="75" t="s">
        <v>327</v>
      </c>
      <c r="G146" s="80"/>
      <c r="H146" s="44">
        <v>2</v>
      </c>
    </row>
    <row r="147" spans="4:8" ht="23.25">
      <c r="D147" s="80"/>
      <c r="E147" s="75" t="s">
        <v>328</v>
      </c>
      <c r="F147" s="75" t="s">
        <v>329</v>
      </c>
      <c r="G147" s="80"/>
      <c r="H147" s="44">
        <v>2</v>
      </c>
    </row>
    <row r="148" spans="4:8" ht="23.25">
      <c r="D148" s="80"/>
      <c r="E148" s="74" t="s">
        <v>330</v>
      </c>
      <c r="F148" s="74" t="s">
        <v>331</v>
      </c>
      <c r="G148" s="80"/>
      <c r="H148" s="44">
        <v>2</v>
      </c>
    </row>
    <row r="149" spans="4:8" ht="23.25">
      <c r="D149" s="80"/>
      <c r="E149" s="75" t="s">
        <v>332</v>
      </c>
      <c r="F149" s="75" t="s">
        <v>333</v>
      </c>
      <c r="G149" s="80"/>
      <c r="H149" s="44">
        <v>2</v>
      </c>
    </row>
    <row r="150" spans="4:8" ht="23.25">
      <c r="D150" s="80"/>
      <c r="E150" s="78" t="s">
        <v>334</v>
      </c>
      <c r="F150" s="78" t="s">
        <v>335</v>
      </c>
      <c r="G150" s="80"/>
      <c r="H150" s="44">
        <v>2</v>
      </c>
    </row>
    <row r="151" spans="4:8" ht="23.25">
      <c r="D151" s="80"/>
      <c r="E151" s="74" t="s">
        <v>336</v>
      </c>
      <c r="F151" s="74" t="s">
        <v>337</v>
      </c>
      <c r="G151" s="80"/>
      <c r="H151" s="44">
        <v>2</v>
      </c>
    </row>
    <row r="152" spans="4:8" ht="23.25">
      <c r="D152" s="80"/>
      <c r="E152" s="74" t="s">
        <v>338</v>
      </c>
      <c r="F152" s="74" t="s">
        <v>339</v>
      </c>
      <c r="G152" s="80"/>
      <c r="H152" s="44">
        <v>2</v>
      </c>
    </row>
    <row r="153" spans="4:8" ht="23.25">
      <c r="D153" s="80"/>
      <c r="E153" s="74" t="s">
        <v>340</v>
      </c>
      <c r="F153" s="74" t="s">
        <v>341</v>
      </c>
      <c r="G153" s="80"/>
      <c r="H153" s="44">
        <v>2</v>
      </c>
    </row>
    <row r="154" spans="4:8" ht="23.25">
      <c r="D154" s="80"/>
      <c r="E154" s="75" t="s">
        <v>342</v>
      </c>
      <c r="F154" s="75" t="s">
        <v>343</v>
      </c>
      <c r="G154" s="80"/>
      <c r="H154" s="44">
        <v>2</v>
      </c>
    </row>
    <row r="155" spans="4:8" ht="23.25">
      <c r="D155" s="80"/>
      <c r="E155" s="74" t="s">
        <v>344</v>
      </c>
      <c r="F155" s="74" t="s">
        <v>345</v>
      </c>
      <c r="G155" s="80"/>
      <c r="H155" s="44">
        <v>2</v>
      </c>
    </row>
    <row r="156" spans="4:8" ht="23.25">
      <c r="D156" s="80"/>
      <c r="E156" s="75" t="s">
        <v>346</v>
      </c>
      <c r="F156" s="75" t="s">
        <v>347</v>
      </c>
      <c r="G156" s="80"/>
      <c r="H156" s="44">
        <v>2</v>
      </c>
    </row>
    <row r="157" spans="4:8" ht="23.25">
      <c r="D157" s="80"/>
      <c r="E157" s="74" t="s">
        <v>348</v>
      </c>
      <c r="F157" s="74" t="s">
        <v>349</v>
      </c>
      <c r="G157" s="80"/>
      <c r="H157" s="44">
        <v>2</v>
      </c>
    </row>
    <row r="158" spans="4:8" ht="23.25">
      <c r="D158" s="80"/>
      <c r="E158" s="74" t="s">
        <v>350</v>
      </c>
      <c r="F158" s="74" t="s">
        <v>351</v>
      </c>
      <c r="G158" s="80"/>
      <c r="H158" s="44">
        <v>2</v>
      </c>
    </row>
    <row r="159" spans="4:8" ht="23.25">
      <c r="D159" s="80" t="s">
        <v>352</v>
      </c>
      <c r="E159" s="74" t="s">
        <v>353</v>
      </c>
      <c r="F159" s="74" t="s">
        <v>354</v>
      </c>
      <c r="G159" s="80"/>
      <c r="H159" s="44">
        <v>2</v>
      </c>
    </row>
    <row r="160" spans="4:8" ht="23.25">
      <c r="D160" s="80"/>
      <c r="E160" s="74" t="s">
        <v>355</v>
      </c>
      <c r="F160" s="74" t="s">
        <v>356</v>
      </c>
      <c r="G160" s="80"/>
      <c r="H160" s="44">
        <v>2</v>
      </c>
    </row>
    <row r="161" spans="4:8" ht="23.25">
      <c r="D161" s="80"/>
      <c r="E161" s="74" t="s">
        <v>357</v>
      </c>
      <c r="F161" s="74" t="s">
        <v>358</v>
      </c>
      <c r="G161" s="80"/>
      <c r="H161" s="44">
        <v>2</v>
      </c>
    </row>
    <row r="162" spans="4:8" ht="23.25">
      <c r="D162" s="80"/>
      <c r="E162" s="75" t="s">
        <v>359</v>
      </c>
      <c r="F162" s="75" t="s">
        <v>356</v>
      </c>
      <c r="G162" s="80"/>
      <c r="H162" s="44">
        <v>2</v>
      </c>
    </row>
    <row r="163" spans="4:8" ht="23.25">
      <c r="D163" s="80"/>
      <c r="E163" s="74" t="s">
        <v>360</v>
      </c>
      <c r="F163" s="74" t="s">
        <v>361</v>
      </c>
      <c r="G163" s="80"/>
      <c r="H163" s="44">
        <v>2</v>
      </c>
    </row>
    <row r="164" spans="4:8" ht="23.25">
      <c r="D164" s="80"/>
      <c r="E164" s="75" t="s">
        <v>362</v>
      </c>
      <c r="F164" s="75" t="s">
        <v>363</v>
      </c>
      <c r="G164" s="80"/>
      <c r="H164" s="44">
        <v>2</v>
      </c>
    </row>
    <row r="165" spans="4:8" ht="23.25">
      <c r="D165" s="80"/>
      <c r="E165" s="74" t="s">
        <v>364</v>
      </c>
      <c r="F165" s="74" t="s">
        <v>365</v>
      </c>
      <c r="G165" s="80"/>
      <c r="H165" s="44">
        <v>2</v>
      </c>
    </row>
    <row r="166" spans="4:8" ht="23.25">
      <c r="D166" s="80"/>
      <c r="E166" s="75" t="s">
        <v>366</v>
      </c>
      <c r="F166" s="75" t="s">
        <v>367</v>
      </c>
      <c r="G166" s="80"/>
      <c r="H166" s="44">
        <v>2</v>
      </c>
    </row>
    <row r="167" spans="4:8" ht="23.25">
      <c r="D167" s="80"/>
      <c r="E167" s="75" t="s">
        <v>368</v>
      </c>
      <c r="F167" s="75" t="s">
        <v>369</v>
      </c>
      <c r="G167" s="80"/>
      <c r="H167" s="44">
        <v>2</v>
      </c>
    </row>
    <row r="168" spans="4:8" ht="23.25">
      <c r="D168" s="80"/>
      <c r="E168" s="75" t="s">
        <v>370</v>
      </c>
      <c r="F168" s="75" t="s">
        <v>371</v>
      </c>
      <c r="G168" s="80"/>
      <c r="H168" s="44">
        <v>2</v>
      </c>
    </row>
    <row r="169" spans="4:8" ht="23.25">
      <c r="D169" s="80"/>
      <c r="E169" s="74" t="s">
        <v>372</v>
      </c>
      <c r="F169" s="74" t="s">
        <v>373</v>
      </c>
      <c r="G169" s="80"/>
      <c r="H169" s="44">
        <v>2</v>
      </c>
    </row>
    <row r="170" spans="4:8" ht="23.25">
      <c r="D170" s="80"/>
      <c r="E170" s="74" t="s">
        <v>374</v>
      </c>
      <c r="F170" s="74" t="s">
        <v>375</v>
      </c>
      <c r="G170" s="80"/>
      <c r="H170" s="44">
        <v>2</v>
      </c>
    </row>
    <row r="171" spans="4:8" ht="23.25">
      <c r="D171" s="80"/>
      <c r="E171" s="74" t="s">
        <v>376</v>
      </c>
      <c r="F171" s="74" t="s">
        <v>377</v>
      </c>
      <c r="G171" s="80"/>
      <c r="H171" s="44">
        <v>2</v>
      </c>
    </row>
    <row r="172" spans="4:8" ht="23.25">
      <c r="D172" s="80"/>
      <c r="E172" s="75" t="s">
        <v>378</v>
      </c>
      <c r="F172" s="75" t="s">
        <v>379</v>
      </c>
      <c r="G172" s="80"/>
      <c r="H172" s="44">
        <v>2</v>
      </c>
    </row>
    <row r="173" spans="4:8" ht="23.25">
      <c r="D173" s="80"/>
      <c r="E173" s="74" t="s">
        <v>380</v>
      </c>
      <c r="F173" s="74" t="s">
        <v>381</v>
      </c>
      <c r="G173" s="80"/>
      <c r="H173" s="44">
        <v>2</v>
      </c>
    </row>
    <row r="174" spans="4:8" ht="23.25">
      <c r="D174" s="80"/>
      <c r="E174" s="74" t="s">
        <v>382</v>
      </c>
      <c r="F174" s="74" t="s">
        <v>383</v>
      </c>
      <c r="G174" s="80"/>
      <c r="H174" s="44">
        <v>2</v>
      </c>
    </row>
    <row r="175" spans="4:8" ht="23.25">
      <c r="D175" s="80"/>
      <c r="E175" s="75" t="s">
        <v>382</v>
      </c>
      <c r="F175" s="75" t="s">
        <v>384</v>
      </c>
      <c r="G175" s="80"/>
      <c r="H175" s="44">
        <v>2</v>
      </c>
    </row>
    <row r="176" spans="4:8" ht="23.25">
      <c r="D176" s="80"/>
      <c r="E176" s="75" t="s">
        <v>385</v>
      </c>
      <c r="F176" s="75" t="s">
        <v>386</v>
      </c>
      <c r="G176" s="80"/>
      <c r="H176" s="44">
        <v>2</v>
      </c>
    </row>
    <row r="177" spans="4:8" ht="23.25">
      <c r="D177" s="80"/>
      <c r="E177" s="74" t="s">
        <v>387</v>
      </c>
      <c r="F177" s="74" t="s">
        <v>388</v>
      </c>
      <c r="G177" s="80"/>
      <c r="H177" s="44">
        <v>2</v>
      </c>
    </row>
    <row r="178" spans="4:8" ht="23.25">
      <c r="D178" s="80"/>
      <c r="E178" s="74" t="s">
        <v>389</v>
      </c>
      <c r="F178" s="74" t="s">
        <v>390</v>
      </c>
      <c r="G178" s="80"/>
      <c r="H178" s="44">
        <v>2</v>
      </c>
    </row>
    <row r="179" spans="4:8" ht="23.25">
      <c r="D179" s="80"/>
      <c r="E179" s="75" t="s">
        <v>391</v>
      </c>
      <c r="F179" s="75" t="s">
        <v>392</v>
      </c>
      <c r="G179" s="80"/>
      <c r="H179" s="44">
        <v>2</v>
      </c>
    </row>
    <row r="180" spans="4:8" ht="23.25">
      <c r="D180" s="80"/>
      <c r="E180" s="74" t="s">
        <v>393</v>
      </c>
      <c r="F180" s="74" t="s">
        <v>394</v>
      </c>
      <c r="G180" s="80"/>
      <c r="H180" s="44">
        <v>2</v>
      </c>
    </row>
    <row r="181" spans="4:8" ht="23.25">
      <c r="D181" s="80"/>
      <c r="E181" s="74" t="s">
        <v>395</v>
      </c>
      <c r="F181" s="74" t="s">
        <v>396</v>
      </c>
      <c r="G181" s="80"/>
      <c r="H181" s="44">
        <v>2</v>
      </c>
    </row>
    <row r="182" spans="4:8" ht="23.25">
      <c r="D182" s="80"/>
      <c r="E182" s="75" t="s">
        <v>397</v>
      </c>
      <c r="F182" s="75" t="s">
        <v>398</v>
      </c>
      <c r="G182" s="80"/>
      <c r="H182" s="44">
        <v>2</v>
      </c>
    </row>
    <row r="183" spans="4:8" ht="23.25">
      <c r="D183" s="80"/>
      <c r="E183" s="74" t="s">
        <v>399</v>
      </c>
      <c r="F183" s="74" t="s">
        <v>400</v>
      </c>
      <c r="G183" s="80"/>
      <c r="H183" s="44">
        <v>2</v>
      </c>
    </row>
    <row r="184" spans="4:8" ht="23.25">
      <c r="D184" s="80"/>
      <c r="E184" s="74" t="s">
        <v>401</v>
      </c>
      <c r="F184" s="74" t="s">
        <v>402</v>
      </c>
      <c r="G184" s="80"/>
      <c r="H184" s="44">
        <v>2</v>
      </c>
    </row>
    <row r="185" spans="4:8" ht="23.25">
      <c r="D185" s="80"/>
      <c r="E185" s="74" t="s">
        <v>403</v>
      </c>
      <c r="F185" s="74" t="s">
        <v>404</v>
      </c>
      <c r="G185" s="80"/>
      <c r="H185" s="44">
        <v>2</v>
      </c>
    </row>
    <row r="186" spans="4:8" ht="23.25">
      <c r="D186" s="80"/>
      <c r="E186" s="74" t="s">
        <v>405</v>
      </c>
      <c r="F186" s="74" t="s">
        <v>406</v>
      </c>
      <c r="G186" s="80"/>
      <c r="H186" s="44">
        <v>2</v>
      </c>
    </row>
    <row r="187" spans="4:8" ht="23.25">
      <c r="D187" s="80"/>
      <c r="E187" s="74" t="s">
        <v>407</v>
      </c>
      <c r="F187" s="74" t="s">
        <v>408</v>
      </c>
      <c r="G187" s="80"/>
      <c r="H187" s="44">
        <v>2</v>
      </c>
    </row>
    <row r="188" spans="4:8" ht="23.25">
      <c r="D188" s="80"/>
      <c r="E188" s="74" t="s">
        <v>409</v>
      </c>
      <c r="F188" s="74" t="s">
        <v>410</v>
      </c>
      <c r="G188" s="80"/>
      <c r="H188" s="44">
        <v>2</v>
      </c>
    </row>
    <row r="189" spans="4:8" ht="23.25">
      <c r="D189" s="80"/>
      <c r="E189" s="75" t="s">
        <v>411</v>
      </c>
      <c r="F189" s="75" t="s">
        <v>412</v>
      </c>
      <c r="G189" s="80"/>
      <c r="H189" s="44">
        <v>2</v>
      </c>
    </row>
    <row r="190" spans="4:8" ht="23.25">
      <c r="D190" s="80"/>
      <c r="E190" s="74" t="s">
        <v>83</v>
      </c>
      <c r="F190" s="74" t="s">
        <v>413</v>
      </c>
      <c r="G190" s="80"/>
      <c r="H190" s="44">
        <v>2</v>
      </c>
    </row>
    <row r="191" spans="4:8" ht="23.25">
      <c r="D191" s="80"/>
      <c r="E191" s="75" t="s">
        <v>414</v>
      </c>
      <c r="F191" s="75" t="s">
        <v>415</v>
      </c>
      <c r="G191" s="80"/>
      <c r="H191" s="44">
        <v>2</v>
      </c>
    </row>
    <row r="192" spans="4:8" ht="23.25">
      <c r="D192" s="80"/>
      <c r="E192" s="74" t="s">
        <v>416</v>
      </c>
      <c r="F192" s="74" t="s">
        <v>285</v>
      </c>
      <c r="G192" s="80"/>
      <c r="H192" s="44">
        <v>2</v>
      </c>
    </row>
    <row r="193" spans="4:8" ht="23.25">
      <c r="D193" s="80"/>
      <c r="E193" s="74" t="s">
        <v>417</v>
      </c>
      <c r="F193" s="74" t="s">
        <v>418</v>
      </c>
      <c r="G193" s="80"/>
      <c r="H193" s="44">
        <v>2</v>
      </c>
    </row>
    <row r="194" spans="4:8" ht="23.25">
      <c r="D194" s="80"/>
      <c r="E194" s="74" t="s">
        <v>419</v>
      </c>
      <c r="F194" s="74" t="s">
        <v>420</v>
      </c>
      <c r="G194" s="80"/>
      <c r="H194" s="44">
        <v>2</v>
      </c>
    </row>
    <row r="195" spans="4:8" ht="23.25">
      <c r="D195" s="80"/>
      <c r="E195" s="74" t="s">
        <v>421</v>
      </c>
      <c r="F195" s="74" t="s">
        <v>422</v>
      </c>
      <c r="G195" s="80"/>
      <c r="H195" s="44">
        <v>2</v>
      </c>
    </row>
    <row r="196" spans="4:8" ht="23.25">
      <c r="D196" s="80"/>
      <c r="E196" s="75" t="s">
        <v>423</v>
      </c>
      <c r="F196" s="75" t="s">
        <v>424</v>
      </c>
      <c r="G196" s="80"/>
      <c r="H196" s="44">
        <v>2</v>
      </c>
    </row>
    <row r="197" spans="4:8" ht="23.25">
      <c r="D197" s="80"/>
      <c r="E197" s="74" t="s">
        <v>425</v>
      </c>
      <c r="F197" s="74" t="s">
        <v>426</v>
      </c>
      <c r="G197" s="80"/>
      <c r="H197" s="44">
        <v>2</v>
      </c>
    </row>
    <row r="198" spans="4:8" ht="23.25">
      <c r="D198" s="80"/>
      <c r="E198" s="74" t="s">
        <v>427</v>
      </c>
      <c r="F198" s="74" t="s">
        <v>428</v>
      </c>
      <c r="G198" s="80"/>
      <c r="H198" s="44">
        <v>2</v>
      </c>
    </row>
    <row r="199" spans="4:8" ht="23.25">
      <c r="D199" s="44" t="s">
        <v>429</v>
      </c>
      <c r="E199" s="74" t="s">
        <v>430</v>
      </c>
      <c r="F199" s="74" t="s">
        <v>431</v>
      </c>
      <c r="G199" s="80"/>
      <c r="H199" s="44">
        <v>2</v>
      </c>
    </row>
    <row r="200" spans="4:8" ht="23.25">
      <c r="D200" s="80"/>
      <c r="E200" s="75" t="s">
        <v>432</v>
      </c>
      <c r="F200" s="75" t="s">
        <v>433</v>
      </c>
      <c r="G200" s="80"/>
      <c r="H200" s="44">
        <v>2</v>
      </c>
    </row>
    <row r="201" spans="4:8" ht="23.25">
      <c r="D201" s="80"/>
      <c r="E201" s="117" t="s">
        <v>938</v>
      </c>
      <c r="F201" s="75" t="s">
        <v>434</v>
      </c>
      <c r="G201" s="80"/>
      <c r="H201" s="44">
        <v>2</v>
      </c>
    </row>
    <row r="202" spans="4:8" ht="23.25">
      <c r="D202" s="80"/>
      <c r="E202" s="74" t="s">
        <v>435</v>
      </c>
      <c r="F202" s="74" t="s">
        <v>436</v>
      </c>
      <c r="G202" s="80"/>
      <c r="H202" s="44">
        <v>2</v>
      </c>
    </row>
    <row r="203" spans="4:8" ht="23.25">
      <c r="D203" s="80"/>
      <c r="E203" s="75" t="s">
        <v>437</v>
      </c>
      <c r="F203" s="75" t="s">
        <v>438</v>
      </c>
      <c r="G203" s="80"/>
      <c r="H203" s="44">
        <v>2</v>
      </c>
    </row>
    <row r="204" spans="4:8" ht="23.25">
      <c r="D204" s="80"/>
      <c r="E204" s="75" t="s">
        <v>439</v>
      </c>
      <c r="F204" s="75" t="s">
        <v>440</v>
      </c>
      <c r="G204" s="80"/>
      <c r="H204" s="44">
        <v>2</v>
      </c>
    </row>
    <row r="205" spans="4:8" ht="23.25">
      <c r="D205" s="80"/>
      <c r="E205" s="74" t="s">
        <v>441</v>
      </c>
      <c r="F205" s="74" t="s">
        <v>442</v>
      </c>
      <c r="G205" s="80"/>
      <c r="H205" s="44">
        <v>2</v>
      </c>
    </row>
    <row r="206" spans="4:8" ht="23.25">
      <c r="D206" s="80"/>
      <c r="E206" s="74" t="s">
        <v>443</v>
      </c>
      <c r="F206" s="74" t="s">
        <v>102</v>
      </c>
      <c r="G206" s="80"/>
      <c r="H206" s="44">
        <v>2</v>
      </c>
    </row>
    <row r="207" spans="4:8" ht="23.25">
      <c r="D207" s="80"/>
      <c r="E207" s="74" t="s">
        <v>444</v>
      </c>
      <c r="F207" s="74" t="s">
        <v>445</v>
      </c>
      <c r="G207" s="80"/>
      <c r="H207" s="44">
        <v>2</v>
      </c>
    </row>
    <row r="208" spans="4:8" ht="23.25">
      <c r="D208" s="80"/>
      <c r="E208" s="75" t="s">
        <v>446</v>
      </c>
      <c r="F208" s="75" t="s">
        <v>447</v>
      </c>
      <c r="G208" s="80"/>
      <c r="H208" s="44">
        <v>2</v>
      </c>
    </row>
    <row r="209" spans="4:8" ht="23.25">
      <c r="D209" s="80"/>
      <c r="E209" s="75" t="s">
        <v>448</v>
      </c>
      <c r="F209" s="75" t="s">
        <v>449</v>
      </c>
      <c r="G209" s="80"/>
      <c r="H209" s="44">
        <v>2</v>
      </c>
    </row>
    <row r="210" spans="4:8" ht="23.25">
      <c r="D210" s="80"/>
      <c r="E210" s="74" t="s">
        <v>450</v>
      </c>
      <c r="F210" s="74" t="s">
        <v>451</v>
      </c>
      <c r="G210" s="80"/>
      <c r="H210" s="44">
        <v>2</v>
      </c>
    </row>
    <row r="211" spans="4:8" ht="23.25">
      <c r="D211" s="80"/>
      <c r="E211" s="74" t="s">
        <v>450</v>
      </c>
      <c r="F211" s="74" t="s">
        <v>452</v>
      </c>
      <c r="G211" s="80"/>
      <c r="H211" s="44">
        <v>2</v>
      </c>
    </row>
    <row r="212" spans="4:8" ht="23.25">
      <c r="D212" s="80"/>
      <c r="E212" s="74" t="s">
        <v>453</v>
      </c>
      <c r="F212" s="74" t="s">
        <v>454</v>
      </c>
      <c r="G212" s="80"/>
      <c r="H212" s="44">
        <v>2</v>
      </c>
    </row>
    <row r="213" spans="4:8" ht="23.25">
      <c r="D213" s="80"/>
      <c r="E213" s="74" t="s">
        <v>453</v>
      </c>
      <c r="F213" s="74" t="s">
        <v>455</v>
      </c>
      <c r="G213" s="80"/>
      <c r="H213" s="44">
        <v>2</v>
      </c>
    </row>
    <row r="214" spans="4:8" ht="23.25">
      <c r="D214" s="80"/>
      <c r="E214" s="74" t="s">
        <v>456</v>
      </c>
      <c r="F214" s="74" t="s">
        <v>457</v>
      </c>
      <c r="G214" s="80"/>
      <c r="H214" s="44">
        <v>2</v>
      </c>
    </row>
    <row r="215" spans="4:8" ht="23.25">
      <c r="D215" s="80"/>
      <c r="E215" s="75" t="s">
        <v>458</v>
      </c>
      <c r="F215" s="75" t="s">
        <v>459</v>
      </c>
      <c r="G215" s="80"/>
      <c r="H215" s="44">
        <v>2</v>
      </c>
    </row>
    <row r="216" spans="4:8" ht="23.25">
      <c r="D216" s="80"/>
      <c r="E216" s="74" t="s">
        <v>460</v>
      </c>
      <c r="F216" s="74" t="s">
        <v>461</v>
      </c>
      <c r="G216" s="80"/>
      <c r="H216" s="44">
        <v>2</v>
      </c>
    </row>
    <row r="217" spans="4:8" ht="23.25">
      <c r="D217" s="80"/>
      <c r="E217" s="74" t="s">
        <v>462</v>
      </c>
      <c r="F217" s="74" t="s">
        <v>463</v>
      </c>
      <c r="G217" s="80"/>
      <c r="H217" s="44">
        <v>2</v>
      </c>
    </row>
    <row r="218" spans="4:8" ht="23.25">
      <c r="D218" s="80"/>
      <c r="E218" s="75" t="s">
        <v>464</v>
      </c>
      <c r="F218" s="75" t="s">
        <v>431</v>
      </c>
      <c r="G218" s="80"/>
      <c r="H218" s="44">
        <v>2</v>
      </c>
    </row>
    <row r="219" spans="4:8" ht="23.25">
      <c r="D219" s="80"/>
      <c r="E219" s="74" t="s">
        <v>465</v>
      </c>
      <c r="F219" s="74" t="s">
        <v>466</v>
      </c>
      <c r="G219" s="80"/>
      <c r="H219" s="44">
        <v>2</v>
      </c>
    </row>
    <row r="220" spans="4:8" ht="23.25">
      <c r="D220" s="80"/>
      <c r="E220" s="74" t="s">
        <v>467</v>
      </c>
      <c r="F220" s="74" t="s">
        <v>468</v>
      </c>
      <c r="G220" s="80"/>
      <c r="H220" s="44">
        <v>2</v>
      </c>
    </row>
    <row r="221" spans="4:8" ht="23.25">
      <c r="D221" s="80"/>
      <c r="E221" s="74" t="s">
        <v>469</v>
      </c>
      <c r="F221" s="74" t="s">
        <v>470</v>
      </c>
      <c r="G221" s="80"/>
      <c r="H221" s="44">
        <v>2</v>
      </c>
    </row>
    <row r="222" spans="4:8" ht="23.25">
      <c r="D222" s="80"/>
      <c r="E222" s="75" t="s">
        <v>471</v>
      </c>
      <c r="F222" s="75" t="s">
        <v>472</v>
      </c>
      <c r="G222" s="80"/>
      <c r="H222" s="44">
        <v>2</v>
      </c>
    </row>
    <row r="223" spans="4:8" ht="23.25">
      <c r="D223" s="80"/>
      <c r="E223" s="74" t="s">
        <v>473</v>
      </c>
      <c r="F223" s="74" t="s">
        <v>474</v>
      </c>
      <c r="G223" s="80"/>
      <c r="H223" s="44">
        <v>2</v>
      </c>
    </row>
    <row r="224" spans="4:8" ht="23.25">
      <c r="D224" s="80"/>
      <c r="E224" s="74" t="s">
        <v>475</v>
      </c>
      <c r="F224" s="74" t="s">
        <v>476</v>
      </c>
      <c r="G224" s="80"/>
      <c r="H224" s="44">
        <v>2</v>
      </c>
    </row>
    <row r="225" spans="4:8" ht="23.25">
      <c r="D225" s="80"/>
      <c r="E225" s="75" t="s">
        <v>477</v>
      </c>
      <c r="F225" s="75" t="s">
        <v>478</v>
      </c>
      <c r="G225" s="80"/>
      <c r="H225" s="44">
        <v>2</v>
      </c>
    </row>
    <row r="226" spans="4:8" ht="23.25">
      <c r="D226" s="80"/>
      <c r="E226" s="74" t="s">
        <v>479</v>
      </c>
      <c r="F226" s="74" t="s">
        <v>480</v>
      </c>
      <c r="G226" s="80"/>
      <c r="H226" s="44">
        <v>2</v>
      </c>
    </row>
    <row r="227" spans="4:8" ht="23.25">
      <c r="D227" s="80"/>
      <c r="E227" s="74" t="s">
        <v>481</v>
      </c>
      <c r="F227" s="74" t="s">
        <v>482</v>
      </c>
      <c r="G227" s="80"/>
      <c r="H227" s="44">
        <v>2</v>
      </c>
    </row>
    <row r="228" spans="4:8" ht="23.25">
      <c r="D228" s="80"/>
      <c r="E228" s="75" t="s">
        <v>320</v>
      </c>
      <c r="F228" s="75" t="s">
        <v>319</v>
      </c>
      <c r="G228" s="80"/>
      <c r="H228" s="44">
        <v>2</v>
      </c>
    </row>
    <row r="229" spans="4:8" ht="23.25">
      <c r="D229" s="80"/>
      <c r="E229" s="75" t="s">
        <v>483</v>
      </c>
      <c r="F229" s="75" t="s">
        <v>484</v>
      </c>
      <c r="G229" s="80"/>
      <c r="H229" s="44">
        <v>2</v>
      </c>
    </row>
    <row r="230" spans="4:8" ht="23.25">
      <c r="D230" s="80"/>
      <c r="E230" s="74" t="s">
        <v>485</v>
      </c>
      <c r="F230" s="74" t="s">
        <v>486</v>
      </c>
      <c r="G230" s="80"/>
      <c r="H230" s="44">
        <v>2</v>
      </c>
    </row>
    <row r="231" spans="4:8" ht="23.25">
      <c r="D231" s="80"/>
      <c r="E231" s="74" t="s">
        <v>487</v>
      </c>
      <c r="F231" s="74" t="s">
        <v>488</v>
      </c>
      <c r="G231" s="80"/>
      <c r="H231" s="44">
        <v>2</v>
      </c>
    </row>
    <row r="232" spans="4:8" ht="23.25">
      <c r="D232" s="80"/>
      <c r="E232" s="74" t="s">
        <v>489</v>
      </c>
      <c r="F232" s="74" t="s">
        <v>490</v>
      </c>
      <c r="G232" s="80"/>
      <c r="H232" s="44">
        <v>2</v>
      </c>
    </row>
    <row r="233" spans="4:8" ht="23.25">
      <c r="D233" s="80"/>
      <c r="E233" s="75" t="s">
        <v>491</v>
      </c>
      <c r="F233" s="75" t="s">
        <v>492</v>
      </c>
      <c r="G233" s="80"/>
      <c r="H233" s="44">
        <v>2</v>
      </c>
    </row>
    <row r="234" spans="4:8" ht="23.25">
      <c r="D234" s="80"/>
      <c r="E234" s="74" t="s">
        <v>493</v>
      </c>
      <c r="F234" s="74" t="s">
        <v>494</v>
      </c>
      <c r="G234" s="80"/>
      <c r="H234" s="44">
        <v>2</v>
      </c>
    </row>
    <row r="235" spans="4:8" ht="23.25">
      <c r="D235" s="80"/>
      <c r="E235" s="74" t="s">
        <v>495</v>
      </c>
      <c r="F235" s="74" t="s">
        <v>496</v>
      </c>
      <c r="G235" s="80"/>
      <c r="H235" s="44">
        <v>2</v>
      </c>
    </row>
    <row r="236" spans="4:8" ht="23.25">
      <c r="D236" s="80"/>
      <c r="E236" s="74" t="s">
        <v>497</v>
      </c>
      <c r="F236" s="74" t="s">
        <v>498</v>
      </c>
      <c r="G236" s="80"/>
      <c r="H236" s="44">
        <v>2</v>
      </c>
    </row>
    <row r="237" spans="4:8" ht="23.25">
      <c r="D237" s="80"/>
      <c r="E237" s="74" t="s">
        <v>499</v>
      </c>
      <c r="F237" s="74" t="s">
        <v>500</v>
      </c>
      <c r="G237" s="80"/>
      <c r="H237" s="44">
        <v>2</v>
      </c>
    </row>
    <row r="238" spans="4:8" ht="23.25">
      <c r="D238" s="80"/>
      <c r="E238" s="74" t="s">
        <v>501</v>
      </c>
      <c r="F238" s="74" t="s">
        <v>502</v>
      </c>
      <c r="G238" s="80"/>
      <c r="H238" s="44">
        <v>2</v>
      </c>
    </row>
    <row r="239" spans="4:8" ht="23.25">
      <c r="D239" s="44" t="s">
        <v>503</v>
      </c>
      <c r="E239" s="74" t="s">
        <v>504</v>
      </c>
      <c r="F239" s="74" t="s">
        <v>505</v>
      </c>
      <c r="G239" s="80"/>
      <c r="H239" s="44">
        <v>2</v>
      </c>
    </row>
    <row r="240" spans="4:8" ht="23.25">
      <c r="D240" s="80"/>
      <c r="E240" s="74" t="s">
        <v>504</v>
      </c>
      <c r="F240" s="74" t="s">
        <v>506</v>
      </c>
      <c r="G240" s="80"/>
      <c r="H240" s="44">
        <v>2</v>
      </c>
    </row>
    <row r="241" spans="4:8" ht="23.25">
      <c r="D241" s="80"/>
      <c r="E241" s="74" t="s">
        <v>507</v>
      </c>
      <c r="F241" s="74" t="s">
        <v>508</v>
      </c>
      <c r="G241" s="80"/>
      <c r="H241" s="44">
        <v>2</v>
      </c>
    </row>
    <row r="242" spans="4:8" ht="23.25">
      <c r="D242" s="80"/>
      <c r="E242" s="74" t="s">
        <v>509</v>
      </c>
      <c r="F242" s="74" t="s">
        <v>510</v>
      </c>
      <c r="G242" s="80"/>
      <c r="H242" s="44">
        <v>2</v>
      </c>
    </row>
    <row r="243" spans="4:8" ht="23.25">
      <c r="D243" s="80"/>
      <c r="E243" s="74" t="s">
        <v>511</v>
      </c>
      <c r="F243" s="74" t="s">
        <v>512</v>
      </c>
      <c r="G243" s="80"/>
      <c r="H243" s="44">
        <v>2</v>
      </c>
    </row>
    <row r="244" spans="4:8" ht="23.25">
      <c r="D244" s="80"/>
      <c r="E244" s="74" t="s">
        <v>513</v>
      </c>
      <c r="F244" s="74" t="s">
        <v>514</v>
      </c>
      <c r="G244" s="80"/>
      <c r="H244" s="44">
        <v>2</v>
      </c>
    </row>
    <row r="245" spans="4:8" ht="23.25">
      <c r="D245" s="80"/>
      <c r="E245" s="75" t="s">
        <v>515</v>
      </c>
      <c r="F245" s="75" t="s">
        <v>516</v>
      </c>
      <c r="G245" s="80"/>
      <c r="H245" s="44">
        <v>2</v>
      </c>
    </row>
    <row r="246" spans="4:8" ht="23.25">
      <c r="D246" s="80"/>
      <c r="E246" s="74" t="s">
        <v>517</v>
      </c>
      <c r="F246" s="74" t="s">
        <v>518</v>
      </c>
      <c r="G246" s="80"/>
      <c r="H246" s="44">
        <v>2</v>
      </c>
    </row>
    <row r="247" spans="4:8" ht="23.25">
      <c r="D247" s="80"/>
      <c r="E247" s="74" t="s">
        <v>519</v>
      </c>
      <c r="F247" s="74" t="s">
        <v>520</v>
      </c>
      <c r="G247" s="80"/>
      <c r="H247" s="44">
        <v>2</v>
      </c>
    </row>
    <row r="248" spans="4:8" ht="23.25">
      <c r="D248" s="80"/>
      <c r="E248" s="74" t="s">
        <v>521</v>
      </c>
      <c r="F248" s="74" t="s">
        <v>522</v>
      </c>
      <c r="G248" s="80"/>
      <c r="H248" s="44">
        <v>2</v>
      </c>
    </row>
    <row r="249" spans="4:8" ht="23.25">
      <c r="D249" s="80"/>
      <c r="E249" s="74" t="s">
        <v>523</v>
      </c>
      <c r="F249" s="74" t="s">
        <v>524</v>
      </c>
      <c r="G249" s="80"/>
      <c r="H249" s="44">
        <v>2</v>
      </c>
    </row>
    <row r="250" spans="4:8" ht="23.25">
      <c r="D250" s="80"/>
      <c r="E250" s="74" t="s">
        <v>525</v>
      </c>
      <c r="F250" s="74" t="s">
        <v>526</v>
      </c>
      <c r="G250" s="80"/>
      <c r="H250" s="44">
        <v>2</v>
      </c>
    </row>
    <row r="251" spans="4:8" ht="23.25">
      <c r="D251" s="80"/>
      <c r="E251" s="74" t="s">
        <v>527</v>
      </c>
      <c r="F251" s="74" t="s">
        <v>528</v>
      </c>
      <c r="G251" s="80"/>
      <c r="H251" s="44">
        <v>2</v>
      </c>
    </row>
    <row r="252" spans="4:8" ht="23.25">
      <c r="D252" s="80"/>
      <c r="E252" s="74" t="s">
        <v>529</v>
      </c>
      <c r="F252" s="74" t="s">
        <v>530</v>
      </c>
      <c r="G252" s="80"/>
      <c r="H252" s="44">
        <v>2</v>
      </c>
    </row>
    <row r="253" spans="4:8" ht="23.25">
      <c r="D253" s="80"/>
      <c r="E253" s="74" t="s">
        <v>531</v>
      </c>
      <c r="F253" s="74" t="s">
        <v>532</v>
      </c>
      <c r="G253" s="80"/>
      <c r="H253" s="44">
        <v>2</v>
      </c>
    </row>
    <row r="254" spans="4:8" ht="23.25">
      <c r="D254" s="80"/>
      <c r="E254" s="75" t="s">
        <v>533</v>
      </c>
      <c r="F254" s="75" t="s">
        <v>534</v>
      </c>
      <c r="G254" s="80"/>
      <c r="H254" s="44">
        <v>2</v>
      </c>
    </row>
    <row r="255" spans="4:8" ht="23.25">
      <c r="D255" s="80"/>
      <c r="E255" s="74" t="s">
        <v>535</v>
      </c>
      <c r="F255" s="74" t="s">
        <v>536</v>
      </c>
      <c r="G255" s="80"/>
      <c r="H255" s="44">
        <v>2</v>
      </c>
    </row>
    <row r="256" spans="4:8" ht="23.25">
      <c r="D256" s="80"/>
      <c r="E256" s="74" t="s">
        <v>537</v>
      </c>
      <c r="F256" s="74" t="s">
        <v>538</v>
      </c>
      <c r="G256" s="80"/>
      <c r="H256" s="44">
        <v>2</v>
      </c>
    </row>
    <row r="257" spans="4:8" ht="23.25">
      <c r="D257" s="80"/>
      <c r="E257" s="74" t="s">
        <v>539</v>
      </c>
      <c r="F257" s="74" t="s">
        <v>540</v>
      </c>
      <c r="G257" s="80"/>
      <c r="H257" s="44">
        <v>2</v>
      </c>
    </row>
    <row r="258" spans="4:8" ht="23.25">
      <c r="D258" s="80"/>
      <c r="E258" s="74" t="s">
        <v>541</v>
      </c>
      <c r="F258" s="74" t="s">
        <v>542</v>
      </c>
      <c r="G258" s="80"/>
      <c r="H258" s="44">
        <v>2</v>
      </c>
    </row>
    <row r="259" spans="4:8" ht="23.25">
      <c r="D259" s="80"/>
      <c r="E259" s="75" t="s">
        <v>543</v>
      </c>
      <c r="F259" s="75" t="s">
        <v>544</v>
      </c>
      <c r="G259" s="80"/>
      <c r="H259" s="44">
        <v>2</v>
      </c>
    </row>
    <row r="260" spans="4:8" ht="23.25">
      <c r="D260" s="80"/>
      <c r="E260" s="74" t="s">
        <v>545</v>
      </c>
      <c r="F260" s="74" t="s">
        <v>546</v>
      </c>
      <c r="G260" s="80"/>
      <c r="H260" s="44">
        <v>2</v>
      </c>
    </row>
    <row r="261" spans="4:8" ht="23.25">
      <c r="D261" s="80"/>
      <c r="E261" s="75" t="s">
        <v>547</v>
      </c>
      <c r="F261" s="75" t="s">
        <v>548</v>
      </c>
      <c r="G261" s="80"/>
      <c r="H261" s="44">
        <v>2</v>
      </c>
    </row>
    <row r="262" spans="4:8" ht="23.25">
      <c r="D262" s="80"/>
      <c r="E262" s="75" t="s">
        <v>69</v>
      </c>
      <c r="F262" s="75" t="s">
        <v>549</v>
      </c>
      <c r="G262" s="80"/>
      <c r="H262" s="44">
        <v>2</v>
      </c>
    </row>
    <row r="263" spans="4:8" ht="23.25">
      <c r="D263" s="80"/>
      <c r="E263" s="74" t="s">
        <v>550</v>
      </c>
      <c r="F263" s="74" t="s">
        <v>551</v>
      </c>
      <c r="G263" s="80"/>
      <c r="H263" s="44">
        <v>2</v>
      </c>
    </row>
    <row r="264" spans="4:8" ht="23.25">
      <c r="D264" s="80"/>
      <c r="E264" s="74" t="s">
        <v>552</v>
      </c>
      <c r="F264" s="74" t="s">
        <v>553</v>
      </c>
      <c r="G264" s="80"/>
      <c r="H264" s="44">
        <v>2</v>
      </c>
    </row>
    <row r="265" spans="4:8" ht="23.25">
      <c r="D265" s="80"/>
      <c r="E265" s="74" t="s">
        <v>554</v>
      </c>
      <c r="F265" s="74" t="s">
        <v>555</v>
      </c>
      <c r="G265" s="80"/>
      <c r="H265" s="44">
        <v>2</v>
      </c>
    </row>
    <row r="266" spans="4:8" ht="23.25">
      <c r="D266" s="80"/>
      <c r="E266" s="75" t="s">
        <v>556</v>
      </c>
      <c r="F266" s="75" t="s">
        <v>557</v>
      </c>
      <c r="G266" s="80"/>
      <c r="H266" s="44">
        <v>2</v>
      </c>
    </row>
    <row r="267" spans="4:8" ht="23.25">
      <c r="D267" s="80"/>
      <c r="E267" s="74" t="s">
        <v>558</v>
      </c>
      <c r="F267" s="74" t="s">
        <v>559</v>
      </c>
      <c r="G267" s="80"/>
      <c r="H267" s="44">
        <v>2</v>
      </c>
    </row>
    <row r="268" spans="4:8" ht="23.25">
      <c r="D268" s="80"/>
      <c r="E268" s="74" t="s">
        <v>560</v>
      </c>
      <c r="F268" s="74" t="s">
        <v>561</v>
      </c>
      <c r="G268" s="80"/>
      <c r="H268" s="44">
        <v>2</v>
      </c>
    </row>
    <row r="269" spans="4:8" ht="23.25">
      <c r="D269" s="80"/>
      <c r="E269" s="74" t="s">
        <v>562</v>
      </c>
      <c r="F269" s="74" t="s">
        <v>563</v>
      </c>
      <c r="G269" s="80"/>
      <c r="H269" s="44">
        <v>2</v>
      </c>
    </row>
    <row r="270" spans="4:8" ht="23.25">
      <c r="D270" s="80"/>
      <c r="E270" s="74" t="s">
        <v>564</v>
      </c>
      <c r="F270" s="74" t="s">
        <v>565</v>
      </c>
      <c r="G270" s="80"/>
      <c r="H270" s="44">
        <v>2</v>
      </c>
    </row>
    <row r="271" spans="4:8" ht="23.25">
      <c r="D271" s="80"/>
      <c r="E271" s="75" t="s">
        <v>566</v>
      </c>
      <c r="F271" s="75" t="s">
        <v>567</v>
      </c>
      <c r="G271" s="80"/>
      <c r="H271" s="44">
        <v>2</v>
      </c>
    </row>
    <row r="272" spans="4:8" ht="23.25">
      <c r="D272" s="80"/>
      <c r="E272" s="74" t="s">
        <v>568</v>
      </c>
      <c r="F272" s="74" t="s">
        <v>569</v>
      </c>
      <c r="G272" s="80"/>
      <c r="H272" s="44">
        <v>2</v>
      </c>
    </row>
    <row r="273" spans="4:8" ht="23.25">
      <c r="D273" s="80"/>
      <c r="E273" s="75" t="s">
        <v>570</v>
      </c>
      <c r="F273" s="75" t="s">
        <v>60</v>
      </c>
      <c r="G273" s="80"/>
      <c r="H273" s="44">
        <v>2</v>
      </c>
    </row>
    <row r="274" spans="4:8" ht="23.25">
      <c r="D274" s="80"/>
      <c r="E274" s="74" t="s">
        <v>340</v>
      </c>
      <c r="F274" s="74" t="s">
        <v>571</v>
      </c>
      <c r="G274" s="80"/>
      <c r="H274" s="44">
        <v>2</v>
      </c>
    </row>
    <row r="275" spans="4:8" ht="23.25">
      <c r="D275" s="80"/>
      <c r="E275" s="74" t="s">
        <v>572</v>
      </c>
      <c r="F275" s="74" t="s">
        <v>573</v>
      </c>
      <c r="G275" s="80"/>
      <c r="H275" s="44">
        <v>2</v>
      </c>
    </row>
    <row r="276" spans="4:8" ht="23.25">
      <c r="D276" s="80"/>
      <c r="E276" s="74" t="s">
        <v>574</v>
      </c>
      <c r="F276" s="74" t="s">
        <v>333</v>
      </c>
      <c r="G276" s="80"/>
      <c r="H276" s="44">
        <v>2</v>
      </c>
    </row>
    <row r="277" spans="4:8" ht="23.25">
      <c r="D277" s="80"/>
      <c r="E277" s="74" t="s">
        <v>575</v>
      </c>
      <c r="F277" s="74" t="s">
        <v>576</v>
      </c>
      <c r="G277" s="80"/>
      <c r="H277" s="44">
        <v>2</v>
      </c>
    </row>
    <row r="278" spans="4:8" ht="23.25">
      <c r="D278" s="80"/>
      <c r="E278" s="74" t="s">
        <v>577</v>
      </c>
      <c r="F278" s="74" t="s">
        <v>578</v>
      </c>
      <c r="G278" s="80"/>
      <c r="H278" s="44">
        <v>2</v>
      </c>
    </row>
    <row r="279" spans="4:8" ht="23.25">
      <c r="D279" s="44" t="s">
        <v>579</v>
      </c>
      <c r="E279" s="75" t="s">
        <v>580</v>
      </c>
      <c r="F279" s="75" t="s">
        <v>581</v>
      </c>
      <c r="G279" s="80"/>
      <c r="H279" s="44">
        <v>2</v>
      </c>
    </row>
    <row r="280" spans="4:8" ht="23.25">
      <c r="D280" s="80"/>
      <c r="E280" s="75" t="s">
        <v>582</v>
      </c>
      <c r="F280" s="75" t="s">
        <v>583</v>
      </c>
      <c r="G280" s="80"/>
      <c r="H280" s="44">
        <v>2</v>
      </c>
    </row>
    <row r="281" spans="4:8" ht="23.25">
      <c r="D281" s="80"/>
      <c r="E281" s="75" t="s">
        <v>584</v>
      </c>
      <c r="F281" s="75" t="s">
        <v>585</v>
      </c>
      <c r="G281" s="80"/>
      <c r="H281" s="44">
        <v>2</v>
      </c>
    </row>
    <row r="282" spans="4:8" ht="23.25">
      <c r="D282" s="80"/>
      <c r="E282" s="74" t="s">
        <v>586</v>
      </c>
      <c r="F282" s="74" t="s">
        <v>587</v>
      </c>
      <c r="G282" s="80"/>
      <c r="H282" s="44">
        <v>2</v>
      </c>
    </row>
    <row r="283" spans="4:8" ht="23.25">
      <c r="D283" s="80"/>
      <c r="E283" s="74" t="s">
        <v>588</v>
      </c>
      <c r="F283" s="74" t="s">
        <v>589</v>
      </c>
      <c r="G283" s="80"/>
      <c r="H283" s="44">
        <v>2</v>
      </c>
    </row>
    <row r="284" spans="4:8" ht="23.25">
      <c r="D284" s="80"/>
      <c r="E284" s="74" t="s">
        <v>590</v>
      </c>
      <c r="F284" s="74" t="s">
        <v>591</v>
      </c>
      <c r="G284" s="80"/>
      <c r="H284" s="44">
        <v>2</v>
      </c>
    </row>
    <row r="285" spans="4:8" ht="23.25">
      <c r="D285" s="80"/>
      <c r="E285" s="74" t="s">
        <v>592</v>
      </c>
      <c r="F285" s="74" t="s">
        <v>593</v>
      </c>
      <c r="G285" s="80"/>
      <c r="H285" s="44">
        <v>2</v>
      </c>
    </row>
    <row r="286" spans="4:8" ht="23.25">
      <c r="D286" s="80"/>
      <c r="E286" s="74" t="s">
        <v>594</v>
      </c>
      <c r="F286" s="74" t="s">
        <v>595</v>
      </c>
      <c r="G286" s="80"/>
      <c r="H286" s="44">
        <v>2</v>
      </c>
    </row>
    <row r="287" spans="4:8" ht="23.25">
      <c r="D287" s="80"/>
      <c r="E287" s="74" t="s">
        <v>288</v>
      </c>
      <c r="F287" s="74" t="s">
        <v>596</v>
      </c>
      <c r="G287" s="80"/>
      <c r="H287" s="44">
        <v>2</v>
      </c>
    </row>
    <row r="288" spans="4:8" ht="23.25">
      <c r="D288" s="80"/>
      <c r="E288" s="75" t="s">
        <v>462</v>
      </c>
      <c r="F288" s="75" t="s">
        <v>597</v>
      </c>
      <c r="G288" s="80"/>
      <c r="H288" s="44">
        <v>2</v>
      </c>
    </row>
    <row r="289" spans="4:8" ht="23.25">
      <c r="D289" s="80"/>
      <c r="E289" s="75" t="s">
        <v>598</v>
      </c>
      <c r="F289" s="75" t="s">
        <v>599</v>
      </c>
      <c r="G289" s="80"/>
      <c r="H289" s="44">
        <v>2</v>
      </c>
    </row>
    <row r="290" spans="4:8" ht="23.25">
      <c r="D290" s="80"/>
      <c r="E290" s="74" t="s">
        <v>600</v>
      </c>
      <c r="F290" s="74" t="s">
        <v>601</v>
      </c>
      <c r="G290" s="80"/>
      <c r="H290" s="44">
        <v>2</v>
      </c>
    </row>
    <row r="291" spans="4:8" ht="23.25">
      <c r="D291" s="80"/>
      <c r="E291" s="74" t="s">
        <v>547</v>
      </c>
      <c r="F291" s="74" t="s">
        <v>602</v>
      </c>
      <c r="G291" s="80"/>
      <c r="H291" s="44">
        <v>2</v>
      </c>
    </row>
    <row r="292" spans="4:8" ht="23.25">
      <c r="D292" s="80"/>
      <c r="E292" s="75" t="s">
        <v>603</v>
      </c>
      <c r="F292" s="75" t="s">
        <v>604</v>
      </c>
      <c r="G292" s="80"/>
      <c r="H292" s="44">
        <v>2</v>
      </c>
    </row>
    <row r="293" spans="4:8" ht="23.25">
      <c r="D293" s="80"/>
      <c r="E293" s="74" t="s">
        <v>303</v>
      </c>
      <c r="F293" s="74" t="s">
        <v>605</v>
      </c>
      <c r="G293" s="80"/>
      <c r="H293" s="44">
        <v>2</v>
      </c>
    </row>
    <row r="294" spans="4:8" ht="23.25">
      <c r="D294" s="80"/>
      <c r="E294" s="74" t="s">
        <v>606</v>
      </c>
      <c r="F294" s="74" t="s">
        <v>607</v>
      </c>
      <c r="G294" s="80"/>
      <c r="H294" s="44">
        <v>2</v>
      </c>
    </row>
    <row r="295" spans="4:8" ht="23.25">
      <c r="D295" s="80"/>
      <c r="E295" s="77" t="s">
        <v>608</v>
      </c>
      <c r="F295" s="77" t="s">
        <v>609</v>
      </c>
      <c r="G295" s="80"/>
      <c r="H295" s="44">
        <v>2</v>
      </c>
    </row>
    <row r="296" spans="4:8" ht="23.25">
      <c r="D296" s="80"/>
      <c r="E296" s="75" t="s">
        <v>610</v>
      </c>
      <c r="F296" s="75" t="s">
        <v>611</v>
      </c>
      <c r="G296" s="80"/>
      <c r="H296" s="44">
        <v>2</v>
      </c>
    </row>
    <row r="297" spans="4:8" ht="23.25">
      <c r="D297" s="80"/>
      <c r="E297" s="74" t="s">
        <v>612</v>
      </c>
      <c r="F297" s="74" t="s">
        <v>613</v>
      </c>
      <c r="G297" s="80"/>
      <c r="H297" s="44">
        <v>2</v>
      </c>
    </row>
    <row r="298" spans="4:8" ht="23.25">
      <c r="D298" s="80"/>
      <c r="E298" s="74" t="s">
        <v>614</v>
      </c>
      <c r="F298" s="74" t="s">
        <v>615</v>
      </c>
      <c r="G298" s="80"/>
      <c r="H298" s="44">
        <v>2</v>
      </c>
    </row>
    <row r="299" spans="4:8" ht="23.25">
      <c r="D299" s="80"/>
      <c r="E299" s="74" t="s">
        <v>616</v>
      </c>
      <c r="F299" s="74" t="s">
        <v>617</v>
      </c>
      <c r="G299" s="80"/>
      <c r="H299" s="44">
        <v>2</v>
      </c>
    </row>
    <row r="300" spans="4:8" ht="23.25">
      <c r="D300" s="80"/>
      <c r="E300" s="74" t="s">
        <v>618</v>
      </c>
      <c r="F300" s="74" t="s">
        <v>619</v>
      </c>
      <c r="G300" s="80"/>
      <c r="H300" s="44">
        <v>2</v>
      </c>
    </row>
    <row r="301" spans="4:8" ht="23.25">
      <c r="D301" s="80"/>
      <c r="E301" s="75" t="s">
        <v>620</v>
      </c>
      <c r="F301" s="75" t="s">
        <v>621</v>
      </c>
      <c r="G301" s="80"/>
      <c r="H301" s="44">
        <v>2</v>
      </c>
    </row>
    <row r="302" spans="4:8" ht="23.25">
      <c r="D302" s="80"/>
      <c r="E302" s="74" t="s">
        <v>622</v>
      </c>
      <c r="F302" s="74" t="s">
        <v>623</v>
      </c>
      <c r="G302" s="80"/>
      <c r="H302" s="44">
        <v>2</v>
      </c>
    </row>
    <row r="303" spans="4:8" ht="23.25">
      <c r="D303" s="80"/>
      <c r="E303" s="74" t="s">
        <v>624</v>
      </c>
      <c r="F303" s="74" t="s">
        <v>392</v>
      </c>
      <c r="G303" s="80"/>
      <c r="H303" s="44">
        <v>2</v>
      </c>
    </row>
    <row r="304" spans="4:8" ht="23.25">
      <c r="D304" s="80"/>
      <c r="E304" s="74" t="s">
        <v>625</v>
      </c>
      <c r="F304" s="74" t="s">
        <v>626</v>
      </c>
      <c r="G304" s="80"/>
      <c r="H304" s="44">
        <v>2</v>
      </c>
    </row>
    <row r="305" spans="4:8" ht="23.25">
      <c r="D305" s="80"/>
      <c r="E305" s="74" t="s">
        <v>627</v>
      </c>
      <c r="F305" s="74" t="s">
        <v>628</v>
      </c>
      <c r="G305" s="80"/>
      <c r="H305" s="44">
        <v>2</v>
      </c>
    </row>
    <row r="306" spans="4:8" ht="23.25">
      <c r="D306" s="80"/>
      <c r="E306" s="75" t="s">
        <v>629</v>
      </c>
      <c r="F306" s="75" t="s">
        <v>630</v>
      </c>
      <c r="G306" s="80"/>
      <c r="H306" s="44">
        <v>2</v>
      </c>
    </row>
    <row r="307" spans="4:8" ht="23.25">
      <c r="D307" s="80"/>
      <c r="E307" s="75" t="s">
        <v>631</v>
      </c>
      <c r="F307" s="75" t="s">
        <v>632</v>
      </c>
      <c r="G307" s="80"/>
      <c r="H307" s="44">
        <v>2</v>
      </c>
    </row>
    <row r="308" spans="4:8" ht="23.25">
      <c r="D308" s="80"/>
      <c r="E308" s="74" t="s">
        <v>633</v>
      </c>
      <c r="F308" s="74" t="s">
        <v>634</v>
      </c>
      <c r="G308" s="80"/>
      <c r="H308" s="44">
        <v>2</v>
      </c>
    </row>
    <row r="309" spans="4:8" ht="23.25">
      <c r="D309" s="80"/>
      <c r="E309" s="74" t="s">
        <v>635</v>
      </c>
      <c r="F309" s="74" t="s">
        <v>636</v>
      </c>
      <c r="G309" s="80"/>
      <c r="H309" s="44">
        <v>2</v>
      </c>
    </row>
    <row r="310" spans="4:8" ht="23.25">
      <c r="D310" s="80"/>
      <c r="E310" s="74" t="s">
        <v>637</v>
      </c>
      <c r="F310" s="74" t="s">
        <v>638</v>
      </c>
      <c r="G310" s="80"/>
      <c r="H310" s="44">
        <v>2</v>
      </c>
    </row>
    <row r="311" spans="4:8" ht="23.25">
      <c r="D311" s="80"/>
      <c r="E311" s="75" t="s">
        <v>639</v>
      </c>
      <c r="F311" s="75" t="s">
        <v>640</v>
      </c>
      <c r="G311" s="80"/>
      <c r="H311" s="44">
        <v>2</v>
      </c>
    </row>
    <row r="312" spans="4:8" ht="23.25">
      <c r="D312" s="80"/>
      <c r="E312" s="74" t="s">
        <v>641</v>
      </c>
      <c r="F312" s="74" t="s">
        <v>642</v>
      </c>
      <c r="G312" s="80"/>
      <c r="H312" s="44">
        <v>2</v>
      </c>
    </row>
    <row r="313" spans="4:8" ht="23.25">
      <c r="D313" s="80"/>
      <c r="E313" s="75" t="s">
        <v>643</v>
      </c>
      <c r="F313" s="75" t="s">
        <v>644</v>
      </c>
      <c r="G313" s="80"/>
      <c r="H313" s="44">
        <v>2</v>
      </c>
    </row>
    <row r="314" spans="4:8" ht="23.25">
      <c r="D314" s="80"/>
      <c r="E314" s="75" t="s">
        <v>645</v>
      </c>
      <c r="F314" s="75" t="s">
        <v>646</v>
      </c>
      <c r="G314" s="80"/>
      <c r="H314" s="44">
        <v>2</v>
      </c>
    </row>
    <row r="315" spans="4:8" ht="23.25">
      <c r="D315" s="80"/>
      <c r="E315" s="74" t="s">
        <v>647</v>
      </c>
      <c r="F315" s="74" t="s">
        <v>648</v>
      </c>
      <c r="G315" s="80"/>
      <c r="H315" s="44">
        <v>2</v>
      </c>
    </row>
    <row r="316" spans="4:8" ht="23.25">
      <c r="D316" s="80"/>
      <c r="E316" s="74" t="s">
        <v>649</v>
      </c>
      <c r="F316" s="74" t="s">
        <v>650</v>
      </c>
      <c r="G316" s="80"/>
      <c r="H316" s="44">
        <v>2</v>
      </c>
    </row>
    <row r="317" spans="4:8" ht="23.25">
      <c r="D317" s="80"/>
      <c r="E317" s="74" t="s">
        <v>651</v>
      </c>
      <c r="F317" s="74" t="s">
        <v>652</v>
      </c>
      <c r="G317" s="80"/>
      <c r="H317" s="44">
        <v>2</v>
      </c>
    </row>
    <row r="318" spans="4:8" ht="23.25">
      <c r="D318" s="80"/>
      <c r="E318" s="74" t="s">
        <v>653</v>
      </c>
      <c r="F318" s="74" t="s">
        <v>654</v>
      </c>
      <c r="G318" s="80"/>
      <c r="H318" s="44">
        <v>2</v>
      </c>
    </row>
    <row r="319" spans="4:8" ht="23.25">
      <c r="D319" s="44" t="s">
        <v>655</v>
      </c>
      <c r="E319" s="74" t="s">
        <v>656</v>
      </c>
      <c r="F319" s="74" t="s">
        <v>657</v>
      </c>
      <c r="G319" s="80"/>
      <c r="H319" s="44">
        <v>2</v>
      </c>
    </row>
    <row r="320" spans="4:8" ht="23.25">
      <c r="D320" s="80"/>
      <c r="E320" s="74" t="s">
        <v>437</v>
      </c>
      <c r="F320" s="74" t="s">
        <v>658</v>
      </c>
      <c r="G320" s="80"/>
      <c r="H320" s="44">
        <v>2</v>
      </c>
    </row>
    <row r="321" spans="4:8" ht="23.25">
      <c r="D321" s="80"/>
      <c r="E321" s="75" t="s">
        <v>659</v>
      </c>
      <c r="F321" s="75" t="s">
        <v>660</v>
      </c>
      <c r="G321" s="80"/>
      <c r="H321" s="44">
        <v>2</v>
      </c>
    </row>
    <row r="322" spans="4:8" ht="23.25">
      <c r="D322" s="80"/>
      <c r="E322" s="75" t="s">
        <v>661</v>
      </c>
      <c r="F322" s="75" t="s">
        <v>662</v>
      </c>
      <c r="G322" s="80"/>
      <c r="H322" s="44">
        <v>2</v>
      </c>
    </row>
    <row r="323" spans="4:8" ht="23.25">
      <c r="D323" s="80"/>
      <c r="E323" s="75" t="s">
        <v>368</v>
      </c>
      <c r="F323" s="75" t="s">
        <v>663</v>
      </c>
      <c r="G323" s="80"/>
      <c r="H323" s="44">
        <v>2</v>
      </c>
    </row>
    <row r="324" spans="4:8" ht="23.25">
      <c r="D324" s="80"/>
      <c r="E324" s="74" t="s">
        <v>664</v>
      </c>
      <c r="F324" s="74" t="s">
        <v>665</v>
      </c>
      <c r="G324" s="80"/>
      <c r="H324" s="44">
        <v>2</v>
      </c>
    </row>
    <row r="325" spans="4:8" ht="23.25">
      <c r="D325" s="80"/>
      <c r="E325" s="74" t="s">
        <v>666</v>
      </c>
      <c r="F325" s="74" t="s">
        <v>667</v>
      </c>
      <c r="G325" s="80"/>
      <c r="H325" s="44">
        <v>2</v>
      </c>
    </row>
    <row r="326" spans="4:8" ht="23.25">
      <c r="D326" s="80"/>
      <c r="E326" s="74" t="s">
        <v>668</v>
      </c>
      <c r="F326" s="74" t="s">
        <v>669</v>
      </c>
      <c r="G326" s="80"/>
      <c r="H326" s="44">
        <v>2</v>
      </c>
    </row>
    <row r="327" spans="4:8" ht="23.25">
      <c r="D327" s="80"/>
      <c r="E327" s="75" t="s">
        <v>670</v>
      </c>
      <c r="F327" s="75" t="s">
        <v>671</v>
      </c>
      <c r="G327" s="80"/>
      <c r="H327" s="44">
        <v>2</v>
      </c>
    </row>
    <row r="328" spans="4:8" ht="23.25">
      <c r="D328" s="80"/>
      <c r="E328" s="75" t="s">
        <v>672</v>
      </c>
      <c r="F328" s="75" t="s">
        <v>673</v>
      </c>
      <c r="G328" s="80"/>
      <c r="H328" s="44">
        <v>2</v>
      </c>
    </row>
    <row r="329" spans="4:8" ht="23.25">
      <c r="D329" s="80"/>
      <c r="E329" s="75" t="s">
        <v>674</v>
      </c>
      <c r="F329" s="75" t="s">
        <v>675</v>
      </c>
      <c r="G329" s="80"/>
      <c r="H329" s="44">
        <v>2</v>
      </c>
    </row>
    <row r="330" spans="4:8" ht="23.25">
      <c r="D330" s="80"/>
      <c r="E330" s="75" t="s">
        <v>676</v>
      </c>
      <c r="F330" s="75" t="s">
        <v>677</v>
      </c>
      <c r="G330" s="80"/>
      <c r="H330" s="44">
        <v>2</v>
      </c>
    </row>
    <row r="331" spans="4:8" ht="23.25">
      <c r="D331" s="80"/>
      <c r="E331" s="74" t="s">
        <v>678</v>
      </c>
      <c r="F331" s="74" t="s">
        <v>679</v>
      </c>
      <c r="G331" s="80"/>
      <c r="H331" s="44">
        <v>2</v>
      </c>
    </row>
    <row r="332" spans="4:8" ht="23.25">
      <c r="D332" s="80"/>
      <c r="E332" s="74" t="s">
        <v>680</v>
      </c>
      <c r="F332" s="74" t="s">
        <v>681</v>
      </c>
      <c r="G332" s="80"/>
      <c r="H332" s="44">
        <v>2</v>
      </c>
    </row>
    <row r="333" spans="4:8" ht="23.25">
      <c r="D333" s="80"/>
      <c r="E333" s="74" t="s">
        <v>682</v>
      </c>
      <c r="F333" s="74" t="s">
        <v>683</v>
      </c>
      <c r="G333" s="80"/>
      <c r="H333" s="44">
        <v>2</v>
      </c>
    </row>
    <row r="334" spans="4:8" ht="23.25">
      <c r="D334" s="80"/>
      <c r="E334" s="74" t="s">
        <v>684</v>
      </c>
      <c r="F334" s="74" t="s">
        <v>685</v>
      </c>
      <c r="G334" s="80"/>
      <c r="H334" s="44">
        <v>2</v>
      </c>
    </row>
    <row r="335" spans="4:8" ht="23.25">
      <c r="D335" s="80"/>
      <c r="E335" s="75" t="s">
        <v>686</v>
      </c>
      <c r="F335" s="75" t="s">
        <v>687</v>
      </c>
      <c r="G335" s="80"/>
      <c r="H335" s="44">
        <v>2</v>
      </c>
    </row>
    <row r="336" spans="4:8" ht="23.25">
      <c r="D336" s="80"/>
      <c r="E336" s="75" t="s">
        <v>688</v>
      </c>
      <c r="F336" s="75" t="s">
        <v>689</v>
      </c>
      <c r="G336" s="80"/>
      <c r="H336" s="44">
        <v>2</v>
      </c>
    </row>
    <row r="337" spans="4:8" ht="23.25">
      <c r="D337" s="80"/>
      <c r="E337" s="75" t="s">
        <v>690</v>
      </c>
      <c r="F337" s="75" t="s">
        <v>691</v>
      </c>
      <c r="G337" s="80"/>
      <c r="H337" s="44">
        <v>2</v>
      </c>
    </row>
    <row r="338" spans="4:8" ht="23.25">
      <c r="D338" s="80"/>
      <c r="E338" s="75" t="s">
        <v>692</v>
      </c>
      <c r="F338" s="75" t="s">
        <v>693</v>
      </c>
      <c r="G338" s="80"/>
      <c r="H338" s="44">
        <v>2</v>
      </c>
    </row>
    <row r="339" spans="4:8" ht="23.25">
      <c r="D339" s="80"/>
      <c r="E339" s="74" t="s">
        <v>694</v>
      </c>
      <c r="F339" s="74" t="s">
        <v>695</v>
      </c>
      <c r="G339" s="80"/>
      <c r="H339" s="44">
        <v>2</v>
      </c>
    </row>
    <row r="340" spans="4:8" ht="23.25">
      <c r="D340" s="80"/>
      <c r="E340" s="74" t="s">
        <v>696</v>
      </c>
      <c r="F340" s="74" t="s">
        <v>697</v>
      </c>
      <c r="G340" s="80"/>
      <c r="H340" s="44">
        <v>2</v>
      </c>
    </row>
    <row r="341" spans="4:8" ht="23.25">
      <c r="D341" s="80"/>
      <c r="E341" s="75" t="s">
        <v>698</v>
      </c>
      <c r="F341" s="75" t="s">
        <v>699</v>
      </c>
      <c r="G341" s="80"/>
      <c r="H341" s="44">
        <v>2</v>
      </c>
    </row>
    <row r="342" spans="4:8" ht="23.25">
      <c r="D342" s="80"/>
      <c r="E342" s="74" t="s">
        <v>700</v>
      </c>
      <c r="F342" s="74" t="s">
        <v>701</v>
      </c>
      <c r="G342" s="80"/>
      <c r="H342" s="44">
        <v>2</v>
      </c>
    </row>
    <row r="343" spans="4:8" ht="23.25">
      <c r="D343" s="80"/>
      <c r="E343" s="74" t="s">
        <v>702</v>
      </c>
      <c r="F343" s="74" t="s">
        <v>703</v>
      </c>
      <c r="G343" s="80"/>
      <c r="H343" s="44">
        <v>2</v>
      </c>
    </row>
    <row r="344" spans="4:8" ht="23.25">
      <c r="D344" s="80"/>
      <c r="E344" s="75" t="s">
        <v>554</v>
      </c>
      <c r="F344" s="75" t="s">
        <v>424</v>
      </c>
      <c r="G344" s="80"/>
      <c r="H344" s="44">
        <v>2</v>
      </c>
    </row>
    <row r="345" spans="4:8" ht="23.25">
      <c r="D345" s="80"/>
      <c r="E345" s="75" t="s">
        <v>556</v>
      </c>
      <c r="F345" s="75" t="s">
        <v>205</v>
      </c>
      <c r="G345" s="80"/>
      <c r="H345" s="44">
        <v>2</v>
      </c>
    </row>
    <row r="346" spans="4:8" ht="23.25">
      <c r="D346" s="80"/>
      <c r="E346" s="75" t="s">
        <v>704</v>
      </c>
      <c r="F346" s="75" t="s">
        <v>705</v>
      </c>
      <c r="G346" s="80"/>
      <c r="H346" s="44">
        <v>2</v>
      </c>
    </row>
    <row r="347" spans="4:8" ht="23.25">
      <c r="D347" s="80"/>
      <c r="E347" s="75" t="s">
        <v>706</v>
      </c>
      <c r="F347" s="75" t="s">
        <v>707</v>
      </c>
      <c r="G347" s="80"/>
      <c r="H347" s="44">
        <v>2</v>
      </c>
    </row>
    <row r="348" spans="4:8" ht="23.25">
      <c r="D348" s="80"/>
      <c r="E348" s="74" t="s">
        <v>708</v>
      </c>
      <c r="F348" s="74" t="s">
        <v>709</v>
      </c>
      <c r="G348" s="80"/>
      <c r="H348" s="44">
        <v>2</v>
      </c>
    </row>
    <row r="349" spans="4:8" ht="23.25">
      <c r="D349" s="80"/>
      <c r="E349" s="74" t="s">
        <v>710</v>
      </c>
      <c r="F349" s="74" t="s">
        <v>711</v>
      </c>
      <c r="G349" s="80"/>
      <c r="H349" s="44">
        <v>2</v>
      </c>
    </row>
    <row r="350" spans="4:8" ht="23.25">
      <c r="D350" s="80"/>
      <c r="E350" s="75" t="s">
        <v>712</v>
      </c>
      <c r="F350" s="75" t="s">
        <v>713</v>
      </c>
      <c r="G350" s="80"/>
      <c r="H350" s="44">
        <v>2</v>
      </c>
    </row>
    <row r="351" spans="4:8" ht="23.25">
      <c r="D351" s="80"/>
      <c r="E351" s="75" t="s">
        <v>714</v>
      </c>
      <c r="F351" s="75" t="s">
        <v>715</v>
      </c>
      <c r="G351" s="80"/>
      <c r="H351" s="44">
        <v>2</v>
      </c>
    </row>
    <row r="352" spans="4:8" ht="23.25">
      <c r="D352" s="80"/>
      <c r="E352" s="74" t="s">
        <v>716</v>
      </c>
      <c r="F352" s="74" t="s">
        <v>717</v>
      </c>
      <c r="G352" s="80"/>
      <c r="H352" s="44">
        <v>2</v>
      </c>
    </row>
    <row r="353" spans="4:8" ht="23.25">
      <c r="D353" s="80"/>
      <c r="E353" s="75" t="s">
        <v>342</v>
      </c>
      <c r="F353" s="75" t="s">
        <v>718</v>
      </c>
      <c r="G353" s="80"/>
      <c r="H353" s="44">
        <v>2</v>
      </c>
    </row>
    <row r="354" spans="4:8" ht="23.25">
      <c r="D354" s="80"/>
      <c r="E354" s="74" t="s">
        <v>719</v>
      </c>
      <c r="F354" s="74" t="s">
        <v>720</v>
      </c>
      <c r="G354" s="80"/>
      <c r="H354" s="44">
        <v>2</v>
      </c>
    </row>
    <row r="355" spans="4:8" ht="23.25">
      <c r="D355" s="80"/>
      <c r="E355" s="75" t="s">
        <v>721</v>
      </c>
      <c r="F355" s="75" t="s">
        <v>722</v>
      </c>
      <c r="G355" s="80"/>
      <c r="H355" s="44">
        <v>2</v>
      </c>
    </row>
    <row r="356" spans="4:8" ht="23.25">
      <c r="D356" s="80"/>
      <c r="E356" s="75" t="s">
        <v>723</v>
      </c>
      <c r="F356" s="75" t="s">
        <v>724</v>
      </c>
      <c r="G356" s="80"/>
      <c r="H356" s="44">
        <v>2</v>
      </c>
    </row>
    <row r="357" spans="4:8" ht="23.25">
      <c r="D357" s="80"/>
      <c r="E357" s="74" t="s">
        <v>725</v>
      </c>
      <c r="F357" s="74" t="s">
        <v>726</v>
      </c>
      <c r="G357" s="80"/>
      <c r="H357" s="44">
        <v>2</v>
      </c>
    </row>
    <row r="358" spans="4:8" ht="23.25">
      <c r="D358" s="44" t="s">
        <v>727</v>
      </c>
      <c r="E358" s="74" t="s">
        <v>728</v>
      </c>
      <c r="F358" s="74" t="s">
        <v>729</v>
      </c>
      <c r="G358" s="80"/>
      <c r="H358" s="44">
        <v>2</v>
      </c>
    </row>
    <row r="359" spans="4:8" ht="23.25">
      <c r="D359" s="80"/>
      <c r="E359" s="75" t="s">
        <v>362</v>
      </c>
      <c r="F359" s="75" t="s">
        <v>730</v>
      </c>
      <c r="G359" s="80"/>
      <c r="H359" s="44">
        <v>2</v>
      </c>
    </row>
    <row r="360" spans="4:8" ht="23.25">
      <c r="D360" s="80"/>
      <c r="E360" s="74" t="s">
        <v>731</v>
      </c>
      <c r="F360" s="74" t="s">
        <v>732</v>
      </c>
      <c r="G360" s="80"/>
      <c r="H360" s="44">
        <v>2</v>
      </c>
    </row>
    <row r="361" spans="4:8" ht="23.25">
      <c r="D361" s="80"/>
      <c r="E361" s="74" t="s">
        <v>733</v>
      </c>
      <c r="F361" s="74" t="s">
        <v>734</v>
      </c>
      <c r="G361" s="80"/>
      <c r="H361" s="44">
        <v>2</v>
      </c>
    </row>
    <row r="362" spans="4:8" ht="23.25">
      <c r="D362" s="80"/>
      <c r="E362" s="75" t="s">
        <v>735</v>
      </c>
      <c r="F362" s="75" t="s">
        <v>736</v>
      </c>
      <c r="G362" s="80"/>
      <c r="H362" s="44">
        <v>2</v>
      </c>
    </row>
    <row r="363" spans="4:8" ht="23.25">
      <c r="D363" s="80"/>
      <c r="E363" s="74" t="s">
        <v>737</v>
      </c>
      <c r="F363" s="74" t="s">
        <v>738</v>
      </c>
      <c r="G363" s="80"/>
      <c r="H363" s="44">
        <v>2</v>
      </c>
    </row>
    <row r="364" spans="4:8" ht="23.25">
      <c r="D364" s="80"/>
      <c r="E364" s="74" t="s">
        <v>739</v>
      </c>
      <c r="F364" s="74" t="s">
        <v>740</v>
      </c>
      <c r="G364" s="80"/>
      <c r="H364" s="44">
        <v>2</v>
      </c>
    </row>
    <row r="365" spans="4:8" ht="23.25">
      <c r="D365" s="80"/>
      <c r="E365" s="75" t="s">
        <v>741</v>
      </c>
      <c r="F365" s="75" t="s">
        <v>742</v>
      </c>
      <c r="G365" s="80"/>
      <c r="H365" s="44">
        <v>2</v>
      </c>
    </row>
    <row r="366" spans="4:8" ht="23.25">
      <c r="D366" s="80"/>
      <c r="E366" s="74" t="s">
        <v>743</v>
      </c>
      <c r="F366" s="74" t="s">
        <v>744</v>
      </c>
      <c r="G366" s="80"/>
      <c r="H366" s="44">
        <v>2</v>
      </c>
    </row>
    <row r="367" spans="4:8" ht="23.25">
      <c r="D367" s="80"/>
      <c r="E367" s="74" t="s">
        <v>745</v>
      </c>
      <c r="F367" s="74" t="s">
        <v>746</v>
      </c>
      <c r="G367" s="80"/>
      <c r="H367" s="44">
        <v>2</v>
      </c>
    </row>
    <row r="368" spans="4:8" ht="23.25">
      <c r="D368" s="80"/>
      <c r="E368" s="74" t="s">
        <v>389</v>
      </c>
      <c r="F368" s="74" t="s">
        <v>747</v>
      </c>
      <c r="G368" s="80"/>
      <c r="H368" s="44">
        <v>2</v>
      </c>
    </row>
    <row r="369" spans="4:8" ht="23.25">
      <c r="D369" s="80"/>
      <c r="E369" s="74" t="s">
        <v>748</v>
      </c>
      <c r="F369" s="74" t="s">
        <v>749</v>
      </c>
      <c r="G369" s="80"/>
      <c r="H369" s="44">
        <v>2</v>
      </c>
    </row>
    <row r="370" spans="4:8" ht="23.25">
      <c r="D370" s="80"/>
      <c r="E370" s="75" t="s">
        <v>231</v>
      </c>
      <c r="F370" s="75" t="s">
        <v>750</v>
      </c>
      <c r="G370" s="80"/>
      <c r="H370" s="44">
        <v>2</v>
      </c>
    </row>
    <row r="371" spans="4:8" ht="23.25">
      <c r="D371" s="80"/>
      <c r="E371" s="74" t="s">
        <v>751</v>
      </c>
      <c r="F371" s="74" t="s">
        <v>752</v>
      </c>
      <c r="G371" s="80"/>
      <c r="H371" s="44">
        <v>2</v>
      </c>
    </row>
    <row r="372" spans="4:8" ht="23.25">
      <c r="D372" s="80"/>
      <c r="E372" s="75" t="s">
        <v>753</v>
      </c>
      <c r="F372" s="75" t="s">
        <v>754</v>
      </c>
      <c r="G372" s="80"/>
      <c r="H372" s="44">
        <v>2</v>
      </c>
    </row>
    <row r="373" spans="4:8" ht="23.25">
      <c r="D373" s="80"/>
      <c r="E373" s="74" t="s">
        <v>755</v>
      </c>
      <c r="F373" s="74" t="s">
        <v>756</v>
      </c>
      <c r="G373" s="80"/>
      <c r="H373" s="44">
        <v>2</v>
      </c>
    </row>
    <row r="374" spans="4:8" ht="23.25">
      <c r="D374" s="80"/>
      <c r="E374" s="74" t="s">
        <v>610</v>
      </c>
      <c r="F374" s="74" t="s">
        <v>757</v>
      </c>
      <c r="G374" s="80"/>
      <c r="H374" s="44">
        <v>2</v>
      </c>
    </row>
    <row r="375" spans="4:8" ht="23.25">
      <c r="D375" s="80"/>
      <c r="E375" s="74" t="s">
        <v>758</v>
      </c>
      <c r="F375" s="74" t="s">
        <v>581</v>
      </c>
      <c r="G375" s="80"/>
      <c r="H375" s="44">
        <v>2</v>
      </c>
    </row>
    <row r="376" spans="4:8" ht="23.25">
      <c r="D376" s="80"/>
      <c r="E376" s="74" t="s">
        <v>759</v>
      </c>
      <c r="F376" s="74" t="s">
        <v>760</v>
      </c>
      <c r="G376" s="80"/>
      <c r="H376" s="44">
        <v>2</v>
      </c>
    </row>
    <row r="377" spans="4:8" ht="23.25">
      <c r="D377" s="80"/>
      <c r="E377" s="75" t="s">
        <v>761</v>
      </c>
      <c r="F377" s="75" t="s">
        <v>762</v>
      </c>
      <c r="G377" s="80"/>
      <c r="H377" s="44">
        <v>2</v>
      </c>
    </row>
    <row r="378" spans="4:8" ht="23.25">
      <c r="D378" s="80"/>
      <c r="E378" s="75" t="s">
        <v>763</v>
      </c>
      <c r="F378" s="75" t="s">
        <v>764</v>
      </c>
      <c r="G378" s="80"/>
      <c r="H378" s="44">
        <v>2</v>
      </c>
    </row>
    <row r="379" spans="4:8" ht="23.25">
      <c r="D379" s="80"/>
      <c r="E379" s="75" t="s">
        <v>765</v>
      </c>
      <c r="F379" s="75" t="s">
        <v>766</v>
      </c>
      <c r="G379" s="80"/>
      <c r="H379" s="44">
        <v>2</v>
      </c>
    </row>
    <row r="380" spans="4:8" ht="23.25">
      <c r="D380" s="80"/>
      <c r="E380" s="75" t="s">
        <v>767</v>
      </c>
      <c r="F380" s="75" t="s">
        <v>768</v>
      </c>
      <c r="G380" s="80"/>
      <c r="H380" s="44">
        <v>2</v>
      </c>
    </row>
    <row r="381" spans="4:8" ht="23.25">
      <c r="D381" s="80"/>
      <c r="E381" s="74" t="s">
        <v>324</v>
      </c>
      <c r="F381" s="74" t="s">
        <v>769</v>
      </c>
      <c r="G381" s="80"/>
      <c r="H381" s="44">
        <v>2</v>
      </c>
    </row>
    <row r="382" spans="4:8" ht="23.25">
      <c r="D382" s="80"/>
      <c r="E382" s="75" t="s">
        <v>770</v>
      </c>
      <c r="F382" s="75" t="s">
        <v>771</v>
      </c>
      <c r="G382" s="80"/>
      <c r="H382" s="44">
        <v>2</v>
      </c>
    </row>
    <row r="383" spans="4:8" ht="23.25">
      <c r="D383" s="80"/>
      <c r="E383" s="74" t="s">
        <v>772</v>
      </c>
      <c r="F383" s="74" t="s">
        <v>773</v>
      </c>
      <c r="G383" s="80"/>
      <c r="H383" s="44">
        <v>2</v>
      </c>
    </row>
    <row r="384" spans="4:8" ht="23.25">
      <c r="D384" s="80"/>
      <c r="E384" s="75" t="s">
        <v>774</v>
      </c>
      <c r="F384" s="75" t="s">
        <v>775</v>
      </c>
      <c r="G384" s="80"/>
      <c r="H384" s="44">
        <v>2</v>
      </c>
    </row>
    <row r="385" spans="4:8" ht="23.25">
      <c r="D385" s="80"/>
      <c r="E385" s="74" t="s">
        <v>776</v>
      </c>
      <c r="F385" s="74" t="s">
        <v>777</v>
      </c>
      <c r="G385" s="80"/>
      <c r="H385" s="44">
        <v>2</v>
      </c>
    </row>
    <row r="386" spans="4:8" ht="23.25">
      <c r="D386" s="80"/>
      <c r="E386" s="74" t="s">
        <v>778</v>
      </c>
      <c r="F386" s="74" t="s">
        <v>779</v>
      </c>
      <c r="G386" s="80"/>
      <c r="H386" s="44">
        <v>2</v>
      </c>
    </row>
    <row r="387" spans="4:8" ht="23.25">
      <c r="D387" s="80"/>
      <c r="E387" s="74" t="s">
        <v>780</v>
      </c>
      <c r="F387" s="74" t="s">
        <v>781</v>
      </c>
      <c r="G387" s="80"/>
      <c r="H387" s="44">
        <v>2</v>
      </c>
    </row>
    <row r="388" spans="4:8" ht="23.25">
      <c r="D388" s="80"/>
      <c r="E388" s="74" t="s">
        <v>782</v>
      </c>
      <c r="F388" s="74" t="s">
        <v>783</v>
      </c>
      <c r="G388" s="80"/>
      <c r="H388" s="44">
        <v>2</v>
      </c>
    </row>
    <row r="389" spans="4:8" ht="23.25">
      <c r="D389" s="80"/>
      <c r="E389" s="75" t="s">
        <v>784</v>
      </c>
      <c r="F389" s="75" t="s">
        <v>785</v>
      </c>
      <c r="G389" s="80"/>
      <c r="H389" s="44">
        <v>2</v>
      </c>
    </row>
    <row r="390" spans="4:8" ht="23.25">
      <c r="D390" s="80"/>
      <c r="E390" s="74" t="s">
        <v>786</v>
      </c>
      <c r="F390" s="74" t="s">
        <v>322</v>
      </c>
      <c r="G390" s="80"/>
      <c r="H390" s="44">
        <v>2</v>
      </c>
    </row>
    <row r="391" spans="4:8" ht="23.25">
      <c r="D391" s="80"/>
      <c r="E391" s="74" t="s">
        <v>787</v>
      </c>
      <c r="F391" s="74" t="s">
        <v>788</v>
      </c>
      <c r="G391" s="80"/>
      <c r="H391" s="44">
        <v>2</v>
      </c>
    </row>
    <row r="392" spans="4:8" ht="23.25">
      <c r="D392" s="80"/>
      <c r="E392" s="75" t="s">
        <v>264</v>
      </c>
      <c r="F392" s="75" t="s">
        <v>789</v>
      </c>
      <c r="G392" s="80"/>
      <c r="H392" s="44">
        <v>2</v>
      </c>
    </row>
    <row r="393" spans="4:8" ht="23.25">
      <c r="D393" s="80"/>
      <c r="E393" s="75" t="s">
        <v>790</v>
      </c>
      <c r="F393" s="75" t="s">
        <v>791</v>
      </c>
      <c r="G393" s="80"/>
      <c r="H393" s="44">
        <v>2</v>
      </c>
    </row>
    <row r="394" spans="4:8" ht="23.25">
      <c r="D394" s="80"/>
      <c r="E394" s="75" t="s">
        <v>792</v>
      </c>
      <c r="F394" s="75" t="s">
        <v>793</v>
      </c>
      <c r="G394" s="80"/>
      <c r="H394" s="44">
        <v>2</v>
      </c>
    </row>
    <row r="395" spans="4:8" ht="23.25">
      <c r="D395" s="80"/>
      <c r="E395" s="44" t="s">
        <v>939</v>
      </c>
      <c r="F395" s="118" t="s">
        <v>747</v>
      </c>
      <c r="G395" s="80"/>
      <c r="H395" s="44"/>
    </row>
    <row r="396" spans="4:8" ht="23.25">
      <c r="D396" s="80"/>
      <c r="E396" s="44" t="s">
        <v>940</v>
      </c>
      <c r="F396" s="118" t="s">
        <v>941</v>
      </c>
      <c r="G396" s="80"/>
      <c r="H396" s="44"/>
    </row>
    <row r="397" spans="4:8" ht="23.25">
      <c r="D397" s="80"/>
      <c r="E397" s="75" t="s">
        <v>794</v>
      </c>
      <c r="F397" s="75" t="s">
        <v>795</v>
      </c>
      <c r="G397" s="80"/>
      <c r="H397" s="44">
        <v>2</v>
      </c>
    </row>
    <row r="398" spans="4:8" ht="23.25">
      <c r="D398" s="44" t="s">
        <v>796</v>
      </c>
      <c r="E398" s="75" t="s">
        <v>430</v>
      </c>
      <c r="F398" s="75" t="s">
        <v>797</v>
      </c>
      <c r="G398" s="80"/>
      <c r="H398" s="44">
        <v>2</v>
      </c>
    </row>
    <row r="399" spans="4:8" ht="23.25">
      <c r="D399" s="80"/>
      <c r="E399" s="74" t="s">
        <v>798</v>
      </c>
      <c r="F399" s="74" t="s">
        <v>799</v>
      </c>
      <c r="G399" s="80"/>
      <c r="H399" s="44">
        <v>2</v>
      </c>
    </row>
    <row r="400" spans="4:8" ht="23.25">
      <c r="D400" s="80"/>
      <c r="E400" s="75" t="s">
        <v>800</v>
      </c>
      <c r="F400" s="75" t="s">
        <v>801</v>
      </c>
      <c r="G400" s="80"/>
      <c r="H400" s="44">
        <v>2</v>
      </c>
    </row>
    <row r="401" spans="4:8" ht="23.25">
      <c r="D401" s="80"/>
      <c r="E401" s="75" t="s">
        <v>800</v>
      </c>
      <c r="F401" s="75" t="s">
        <v>802</v>
      </c>
      <c r="G401" s="80"/>
      <c r="H401" s="44">
        <v>2</v>
      </c>
    </row>
    <row r="402" spans="4:8" ht="23.25">
      <c r="D402" s="80"/>
      <c r="E402" s="74" t="s">
        <v>803</v>
      </c>
      <c r="F402" s="74" t="s">
        <v>804</v>
      </c>
      <c r="G402" s="80"/>
      <c r="H402" s="44">
        <v>2</v>
      </c>
    </row>
    <row r="403" spans="4:8" ht="23.25">
      <c r="D403" s="80"/>
      <c r="E403" s="75" t="s">
        <v>805</v>
      </c>
      <c r="F403" s="75" t="s">
        <v>806</v>
      </c>
      <c r="G403" s="80"/>
      <c r="H403" s="44">
        <v>2</v>
      </c>
    </row>
    <row r="404" spans="4:8" ht="23.25">
      <c r="D404" s="80"/>
      <c r="E404" s="74" t="s">
        <v>807</v>
      </c>
      <c r="F404" s="74" t="s">
        <v>808</v>
      </c>
      <c r="G404" s="80"/>
      <c r="H404" s="44">
        <v>2</v>
      </c>
    </row>
    <row r="405" spans="4:8" ht="23.25">
      <c r="D405" s="80"/>
      <c r="E405" s="75" t="s">
        <v>809</v>
      </c>
      <c r="F405" s="75" t="s">
        <v>810</v>
      </c>
      <c r="G405" s="80"/>
      <c r="H405" s="44">
        <v>2</v>
      </c>
    </row>
    <row r="406" spans="4:8" ht="23.25">
      <c r="D406" s="80"/>
      <c r="E406" s="75" t="s">
        <v>811</v>
      </c>
      <c r="F406" s="75" t="s">
        <v>812</v>
      </c>
      <c r="G406" s="80"/>
      <c r="H406" s="44">
        <v>2</v>
      </c>
    </row>
    <row r="407" spans="4:8" ht="23.25">
      <c r="D407" s="80"/>
      <c r="E407" s="75" t="s">
        <v>813</v>
      </c>
      <c r="F407" s="75" t="s">
        <v>814</v>
      </c>
      <c r="G407" s="80"/>
      <c r="H407" s="44">
        <v>2</v>
      </c>
    </row>
    <row r="408" spans="4:8" ht="23.25">
      <c r="D408" s="80"/>
      <c r="E408" s="74" t="s">
        <v>815</v>
      </c>
      <c r="F408" s="74" t="s">
        <v>816</v>
      </c>
      <c r="G408" s="80"/>
      <c r="H408" s="44">
        <v>2</v>
      </c>
    </row>
    <row r="409" spans="4:8" ht="23.25">
      <c r="D409" s="80"/>
      <c r="E409" s="74" t="s">
        <v>817</v>
      </c>
      <c r="F409" s="74" t="s">
        <v>818</v>
      </c>
      <c r="G409" s="80"/>
      <c r="H409" s="44">
        <v>2</v>
      </c>
    </row>
    <row r="410" spans="4:8" ht="23.25">
      <c r="D410" s="80"/>
      <c r="E410" s="74" t="s">
        <v>819</v>
      </c>
      <c r="F410" s="74" t="s">
        <v>820</v>
      </c>
      <c r="G410" s="80"/>
      <c r="H410" s="44">
        <v>2</v>
      </c>
    </row>
    <row r="411" spans="4:8" ht="23.25">
      <c r="D411" s="80"/>
      <c r="E411" s="74" t="s">
        <v>389</v>
      </c>
      <c r="F411" s="74" t="s">
        <v>821</v>
      </c>
      <c r="G411" s="80"/>
      <c r="H411" s="44">
        <v>2</v>
      </c>
    </row>
    <row r="412" spans="4:8" ht="23.25">
      <c r="D412" s="80"/>
      <c r="E412" s="75" t="s">
        <v>822</v>
      </c>
      <c r="F412" s="75" t="s">
        <v>823</v>
      </c>
      <c r="G412" s="80"/>
      <c r="H412" s="44">
        <v>2</v>
      </c>
    </row>
    <row r="413" spans="4:8" ht="23.25">
      <c r="D413" s="80"/>
      <c r="E413" s="74" t="s">
        <v>824</v>
      </c>
      <c r="F413" s="74" t="s">
        <v>825</v>
      </c>
      <c r="G413" s="80"/>
      <c r="H413" s="44">
        <v>2</v>
      </c>
    </row>
    <row r="414" spans="4:8" ht="23.25">
      <c r="D414" s="80"/>
      <c r="E414" s="74" t="s">
        <v>826</v>
      </c>
      <c r="F414" s="74" t="s">
        <v>827</v>
      </c>
      <c r="G414" s="80"/>
      <c r="H414" s="44">
        <v>2</v>
      </c>
    </row>
    <row r="415" spans="4:8" ht="23.25">
      <c r="D415" s="80"/>
      <c r="E415" s="74" t="s">
        <v>828</v>
      </c>
      <c r="F415" s="74" t="s">
        <v>829</v>
      </c>
      <c r="G415" s="80"/>
      <c r="H415" s="44">
        <v>2</v>
      </c>
    </row>
    <row r="416" spans="4:8" ht="23.25">
      <c r="D416" s="80"/>
      <c r="E416" s="74" t="s">
        <v>830</v>
      </c>
      <c r="F416" s="74" t="s">
        <v>831</v>
      </c>
      <c r="G416" s="80"/>
      <c r="H416" s="44">
        <v>2</v>
      </c>
    </row>
    <row r="417" spans="4:8" ht="23.25">
      <c r="D417" s="80"/>
      <c r="E417" s="75" t="s">
        <v>832</v>
      </c>
      <c r="F417" s="75" t="s">
        <v>833</v>
      </c>
      <c r="G417" s="80"/>
      <c r="H417" s="44">
        <v>2</v>
      </c>
    </row>
    <row r="418" spans="4:8" ht="23.25">
      <c r="D418" s="80"/>
      <c r="E418" s="74" t="s">
        <v>834</v>
      </c>
      <c r="F418" s="74" t="s">
        <v>835</v>
      </c>
      <c r="G418" s="80"/>
      <c r="H418" s="44">
        <v>2</v>
      </c>
    </row>
    <row r="419" spans="4:8" ht="23.25">
      <c r="D419" s="80"/>
      <c r="E419" s="74" t="s">
        <v>560</v>
      </c>
      <c r="F419" s="74" t="s">
        <v>836</v>
      </c>
      <c r="G419" s="80"/>
      <c r="H419" s="44">
        <v>2</v>
      </c>
    </row>
    <row r="420" spans="4:8" ht="23.25">
      <c r="D420" s="80"/>
      <c r="E420" s="74" t="s">
        <v>837</v>
      </c>
      <c r="F420" s="74" t="s">
        <v>838</v>
      </c>
      <c r="G420" s="80"/>
      <c r="H420" s="44">
        <v>2</v>
      </c>
    </row>
    <row r="421" spans="4:8" ht="23.25">
      <c r="D421" s="80"/>
      <c r="E421" s="74" t="s">
        <v>839</v>
      </c>
      <c r="F421" s="74" t="s">
        <v>840</v>
      </c>
      <c r="G421" s="80"/>
      <c r="H421" s="44">
        <v>2</v>
      </c>
    </row>
    <row r="422" spans="4:8" ht="23.25">
      <c r="D422" s="80"/>
      <c r="E422" s="75" t="s">
        <v>242</v>
      </c>
      <c r="F422" s="75" t="s">
        <v>841</v>
      </c>
      <c r="G422" s="80"/>
      <c r="H422" s="44">
        <v>2</v>
      </c>
    </row>
    <row r="423" spans="4:8" ht="23.25">
      <c r="D423" s="80"/>
      <c r="E423" s="75" t="s">
        <v>842</v>
      </c>
      <c r="F423" s="75" t="s">
        <v>843</v>
      </c>
      <c r="G423" s="80"/>
      <c r="H423" s="44">
        <v>2</v>
      </c>
    </row>
    <row r="424" spans="4:8" ht="23.25">
      <c r="D424" s="80"/>
      <c r="E424" s="74" t="s">
        <v>844</v>
      </c>
      <c r="F424" s="74" t="s">
        <v>845</v>
      </c>
      <c r="G424" s="80"/>
      <c r="H424" s="44">
        <v>2</v>
      </c>
    </row>
    <row r="425" spans="4:8" ht="23.25">
      <c r="D425" s="80"/>
      <c r="E425" s="74" t="s">
        <v>846</v>
      </c>
      <c r="F425" s="74" t="s">
        <v>847</v>
      </c>
      <c r="G425" s="80"/>
      <c r="H425" s="44">
        <v>2</v>
      </c>
    </row>
    <row r="426" spans="4:8" ht="23.25">
      <c r="D426" s="80"/>
      <c r="E426" s="75" t="s">
        <v>848</v>
      </c>
      <c r="F426" s="75" t="s">
        <v>849</v>
      </c>
      <c r="G426" s="80"/>
      <c r="H426" s="44">
        <v>2</v>
      </c>
    </row>
    <row r="427" spans="4:8" ht="23.25">
      <c r="D427" s="80"/>
      <c r="E427" s="75" t="s">
        <v>850</v>
      </c>
      <c r="F427" s="75" t="s">
        <v>851</v>
      </c>
      <c r="G427" s="80"/>
      <c r="H427" s="44">
        <v>2</v>
      </c>
    </row>
    <row r="428" spans="4:8" ht="23.25">
      <c r="D428" s="80"/>
      <c r="E428" s="75" t="s">
        <v>852</v>
      </c>
      <c r="F428" s="75" t="s">
        <v>853</v>
      </c>
      <c r="G428" s="80"/>
      <c r="H428" s="44">
        <v>2</v>
      </c>
    </row>
    <row r="429" spans="4:8" ht="23.25">
      <c r="D429" s="80"/>
      <c r="E429" s="74" t="s">
        <v>854</v>
      </c>
      <c r="F429" s="74" t="s">
        <v>855</v>
      </c>
      <c r="G429" s="80"/>
      <c r="H429" s="44">
        <v>2</v>
      </c>
    </row>
    <row r="430" spans="4:8" ht="23.25">
      <c r="D430" s="80"/>
      <c r="E430" s="75" t="s">
        <v>856</v>
      </c>
      <c r="F430" s="75" t="s">
        <v>857</v>
      </c>
      <c r="G430" s="80"/>
      <c r="H430" s="44">
        <v>2</v>
      </c>
    </row>
    <row r="431" spans="4:8" ht="23.25">
      <c r="D431" s="80"/>
      <c r="E431" s="74" t="s">
        <v>858</v>
      </c>
      <c r="F431" s="74" t="s">
        <v>859</v>
      </c>
      <c r="G431" s="80"/>
      <c r="H431" s="44">
        <v>2</v>
      </c>
    </row>
    <row r="432" spans="4:8" ht="23.25">
      <c r="D432" s="80"/>
      <c r="E432" s="75" t="s">
        <v>860</v>
      </c>
      <c r="F432" s="75" t="s">
        <v>394</v>
      </c>
      <c r="G432" s="80"/>
      <c r="H432" s="44">
        <v>2</v>
      </c>
    </row>
    <row r="433" spans="4:8" ht="23.25">
      <c r="D433" s="80"/>
      <c r="E433" s="75" t="s">
        <v>861</v>
      </c>
      <c r="F433" s="75" t="s">
        <v>862</v>
      </c>
      <c r="G433" s="80"/>
      <c r="H433" s="44">
        <v>2</v>
      </c>
    </row>
    <row r="434" spans="4:8" ht="23.25">
      <c r="D434" s="80"/>
      <c r="E434" s="74" t="s">
        <v>863</v>
      </c>
      <c r="F434" s="74" t="s">
        <v>789</v>
      </c>
      <c r="G434" s="80"/>
      <c r="H434" s="44">
        <v>2</v>
      </c>
    </row>
    <row r="435" spans="4:8" ht="23.25">
      <c r="D435" s="80"/>
      <c r="E435" s="74" t="s">
        <v>864</v>
      </c>
      <c r="F435" s="74" t="s">
        <v>865</v>
      </c>
      <c r="G435" s="80"/>
      <c r="H435" s="44">
        <v>2</v>
      </c>
    </row>
    <row r="436" spans="4:8" ht="23.25">
      <c r="D436" s="80"/>
      <c r="E436" s="75" t="s">
        <v>866</v>
      </c>
      <c r="F436" s="75" t="s">
        <v>867</v>
      </c>
      <c r="G436" s="80"/>
      <c r="H436" s="44">
        <v>2</v>
      </c>
    </row>
    <row r="437" spans="4:8" ht="23.25">
      <c r="D437" s="80"/>
      <c r="E437" s="74" t="s">
        <v>868</v>
      </c>
      <c r="F437" s="74" t="s">
        <v>553</v>
      </c>
      <c r="G437" s="80"/>
      <c r="H437" s="44">
        <v>2</v>
      </c>
    </row>
    <row r="438" spans="4:8" ht="23.25">
      <c r="D438" s="44" t="s">
        <v>869</v>
      </c>
      <c r="E438" s="79" t="s">
        <v>870</v>
      </c>
      <c r="F438" s="79" t="s">
        <v>871</v>
      </c>
      <c r="G438" s="80"/>
      <c r="H438" s="44">
        <v>2</v>
      </c>
    </row>
    <row r="439" spans="4:8" ht="23.25">
      <c r="D439" s="80"/>
      <c r="E439" s="79" t="s">
        <v>872</v>
      </c>
      <c r="F439" s="79" t="s">
        <v>873</v>
      </c>
      <c r="G439" s="80"/>
      <c r="H439" s="44">
        <v>2</v>
      </c>
    </row>
    <row r="440" spans="4:8" ht="23.25">
      <c r="D440" s="80"/>
      <c r="E440" s="79" t="s">
        <v>874</v>
      </c>
      <c r="F440" s="79" t="s">
        <v>875</v>
      </c>
      <c r="G440" s="80"/>
      <c r="H440" s="44">
        <v>2</v>
      </c>
    </row>
    <row r="441" spans="4:8" ht="23.25">
      <c r="D441" s="80"/>
      <c r="E441" s="79" t="s">
        <v>876</v>
      </c>
      <c r="F441" s="79" t="s">
        <v>877</v>
      </c>
      <c r="G441" s="80"/>
      <c r="H441" s="44">
        <v>2</v>
      </c>
    </row>
    <row r="442" spans="4:8" ht="23.25">
      <c r="D442" s="80"/>
      <c r="E442" s="79" t="s">
        <v>878</v>
      </c>
      <c r="F442" s="79" t="s">
        <v>879</v>
      </c>
      <c r="G442" s="80"/>
      <c r="H442" s="44">
        <v>2</v>
      </c>
    </row>
    <row r="443" spans="4:8" ht="23.25">
      <c r="D443" s="80"/>
      <c r="E443" s="79" t="s">
        <v>880</v>
      </c>
      <c r="F443" s="79" t="s">
        <v>881</v>
      </c>
      <c r="G443" s="80"/>
      <c r="H443" s="44">
        <v>2</v>
      </c>
    </row>
    <row r="444" spans="4:8" ht="23.25">
      <c r="D444" s="80"/>
      <c r="E444" s="79" t="s">
        <v>450</v>
      </c>
      <c r="F444" s="79" t="s">
        <v>882</v>
      </c>
      <c r="G444" s="80"/>
      <c r="H444" s="44">
        <v>2</v>
      </c>
    </row>
    <row r="445" spans="4:8" ht="23.25">
      <c r="D445" s="80"/>
      <c r="E445" s="79" t="s">
        <v>883</v>
      </c>
      <c r="F445" s="79" t="s">
        <v>884</v>
      </c>
      <c r="G445" s="80"/>
      <c r="H445" s="44">
        <v>2</v>
      </c>
    </row>
    <row r="446" spans="4:8" ht="23.25">
      <c r="D446" s="80"/>
      <c r="E446" s="79" t="s">
        <v>885</v>
      </c>
      <c r="F446" s="79" t="s">
        <v>886</v>
      </c>
      <c r="G446" s="80"/>
      <c r="H446" s="44">
        <v>2</v>
      </c>
    </row>
    <row r="447" spans="4:8" ht="23.25">
      <c r="D447" s="80"/>
      <c r="E447" s="79" t="s">
        <v>173</v>
      </c>
      <c r="F447" s="79" t="s">
        <v>887</v>
      </c>
      <c r="G447" s="80"/>
      <c r="H447" s="44">
        <v>2</v>
      </c>
    </row>
    <row r="448" spans="4:8" ht="23.25">
      <c r="D448" s="80"/>
      <c r="E448" s="79" t="s">
        <v>888</v>
      </c>
      <c r="F448" s="79" t="s">
        <v>889</v>
      </c>
      <c r="G448" s="80"/>
      <c r="H448" s="44">
        <v>2</v>
      </c>
    </row>
    <row r="449" spans="4:8" ht="23.25">
      <c r="D449" s="80"/>
      <c r="E449" s="79" t="s">
        <v>890</v>
      </c>
      <c r="F449" s="79" t="s">
        <v>891</v>
      </c>
      <c r="G449" s="80"/>
      <c r="H449" s="44">
        <v>2</v>
      </c>
    </row>
    <row r="450" spans="4:8" ht="23.25">
      <c r="D450" s="80"/>
      <c r="E450" s="79" t="s">
        <v>389</v>
      </c>
      <c r="F450" s="79" t="s">
        <v>892</v>
      </c>
      <c r="G450" s="80"/>
      <c r="H450" s="44">
        <v>2</v>
      </c>
    </row>
    <row r="451" spans="4:8" ht="23.25">
      <c r="D451" s="80"/>
      <c r="E451" s="79" t="s">
        <v>893</v>
      </c>
      <c r="F451" s="79" t="s">
        <v>894</v>
      </c>
      <c r="G451" s="80"/>
      <c r="H451" s="44">
        <v>2</v>
      </c>
    </row>
    <row r="452" spans="4:8" ht="23.25">
      <c r="D452" s="80"/>
      <c r="E452" s="79" t="s">
        <v>895</v>
      </c>
      <c r="F452" s="79" t="s">
        <v>896</v>
      </c>
      <c r="G452" s="80"/>
      <c r="H452" s="44">
        <v>2</v>
      </c>
    </row>
    <row r="453" spans="4:8" ht="23.25">
      <c r="D453" s="80"/>
      <c r="E453" s="79" t="s">
        <v>897</v>
      </c>
      <c r="F453" s="79" t="s">
        <v>898</v>
      </c>
      <c r="G453" s="80"/>
      <c r="H453" s="44">
        <v>2</v>
      </c>
    </row>
    <row r="454" spans="4:8" ht="23.25">
      <c r="D454" s="80"/>
      <c r="E454" s="79" t="s">
        <v>899</v>
      </c>
      <c r="F454" s="79" t="s">
        <v>900</v>
      </c>
      <c r="G454" s="80"/>
      <c r="H454" s="44">
        <v>2</v>
      </c>
    </row>
    <row r="455" spans="4:8" ht="23.25">
      <c r="D455" s="80"/>
      <c r="E455" s="79" t="s">
        <v>901</v>
      </c>
      <c r="F455" s="79" t="s">
        <v>902</v>
      </c>
      <c r="G455" s="80"/>
      <c r="H455" s="44">
        <v>2</v>
      </c>
    </row>
    <row r="456" spans="4:8" ht="23.25">
      <c r="D456" s="80"/>
      <c r="E456" s="79" t="s">
        <v>903</v>
      </c>
      <c r="F456" s="79" t="s">
        <v>904</v>
      </c>
      <c r="G456" s="80"/>
      <c r="H456" s="44">
        <v>2</v>
      </c>
    </row>
    <row r="457" spans="4:8" ht="23.25">
      <c r="D457" s="80"/>
      <c r="E457" s="79" t="s">
        <v>905</v>
      </c>
      <c r="F457" s="79" t="s">
        <v>889</v>
      </c>
      <c r="G457" s="80"/>
      <c r="H457" s="44">
        <v>2</v>
      </c>
    </row>
    <row r="458" spans="4:8" ht="23.25">
      <c r="D458" s="80"/>
      <c r="E458" s="79" t="s">
        <v>906</v>
      </c>
      <c r="F458" s="79" t="s">
        <v>907</v>
      </c>
      <c r="G458" s="80"/>
      <c r="H458" s="44">
        <v>2</v>
      </c>
    </row>
    <row r="459" spans="4:8" ht="23.25">
      <c r="D459" s="80"/>
      <c r="E459" s="79" t="s">
        <v>908</v>
      </c>
      <c r="F459" s="79" t="s">
        <v>909</v>
      </c>
      <c r="G459" s="80"/>
      <c r="H459" s="44">
        <v>2</v>
      </c>
    </row>
    <row r="460" spans="4:8" ht="23.25">
      <c r="D460" s="80"/>
      <c r="E460" s="79" t="s">
        <v>910</v>
      </c>
      <c r="F460" s="79" t="s">
        <v>911</v>
      </c>
      <c r="G460" s="80"/>
      <c r="H460" s="44">
        <v>2</v>
      </c>
    </row>
    <row r="461" spans="4:8" ht="23.25">
      <c r="D461" s="80"/>
      <c r="E461" s="79" t="s">
        <v>912</v>
      </c>
      <c r="F461" s="79" t="s">
        <v>913</v>
      </c>
      <c r="G461" s="80"/>
      <c r="H461" s="44">
        <v>2</v>
      </c>
    </row>
    <row r="462" spans="4:8" ht="23.25">
      <c r="D462" s="80"/>
      <c r="E462" s="79" t="s">
        <v>914</v>
      </c>
      <c r="F462" s="79" t="s">
        <v>915</v>
      </c>
      <c r="G462" s="80"/>
      <c r="H462" s="44">
        <v>2</v>
      </c>
    </row>
    <row r="463" spans="4:8" ht="23.25">
      <c r="D463" s="80"/>
      <c r="E463" s="79" t="s">
        <v>916</v>
      </c>
      <c r="F463" s="79" t="s">
        <v>917</v>
      </c>
      <c r="G463" s="80"/>
      <c r="H463" s="44">
        <v>2</v>
      </c>
    </row>
    <row r="464" spans="4:8" ht="23.25">
      <c r="D464" s="80"/>
      <c r="E464" s="79" t="s">
        <v>918</v>
      </c>
      <c r="F464" s="79" t="s">
        <v>919</v>
      </c>
      <c r="G464" s="80"/>
      <c r="H464" s="44">
        <v>2</v>
      </c>
    </row>
    <row r="465" spans="4:8" ht="23.25">
      <c r="D465" s="80"/>
      <c r="E465" s="79" t="s">
        <v>920</v>
      </c>
      <c r="F465" s="79" t="s">
        <v>921</v>
      </c>
      <c r="G465" s="80"/>
      <c r="H465" s="44">
        <v>2</v>
      </c>
    </row>
    <row r="466" spans="4:8" ht="23.25">
      <c r="D466" s="80"/>
      <c r="E466" s="79" t="s">
        <v>922</v>
      </c>
      <c r="F466" s="79" t="s">
        <v>923</v>
      </c>
      <c r="G466" s="80"/>
      <c r="H466" s="44">
        <v>2</v>
      </c>
    </row>
    <row r="467" spans="4:8" ht="23.25">
      <c r="D467" s="80"/>
      <c r="E467" s="79" t="s">
        <v>714</v>
      </c>
      <c r="F467" s="79" t="s">
        <v>924</v>
      </c>
      <c r="G467" s="80"/>
      <c r="H467" s="44">
        <v>2</v>
      </c>
    </row>
    <row r="468" spans="4:8" ht="23.25">
      <c r="D468" s="80"/>
      <c r="E468" s="79" t="s">
        <v>925</v>
      </c>
      <c r="F468" s="79" t="s">
        <v>926</v>
      </c>
      <c r="G468" s="80"/>
      <c r="H468" s="44">
        <v>2</v>
      </c>
    </row>
    <row r="469" spans="4:8" ht="23.25">
      <c r="D469" s="80"/>
      <c r="E469" s="79" t="s">
        <v>927</v>
      </c>
      <c r="F469" s="79" t="s">
        <v>928</v>
      </c>
      <c r="G469" s="80"/>
      <c r="H469" s="44">
        <v>2</v>
      </c>
    </row>
    <row r="470" spans="4:8" ht="23.25">
      <c r="D470" s="80"/>
      <c r="E470" s="79" t="s">
        <v>929</v>
      </c>
      <c r="F470" s="79" t="s">
        <v>930</v>
      </c>
      <c r="G470" s="80"/>
      <c r="H470" s="44">
        <v>2</v>
      </c>
    </row>
    <row r="471" spans="4:8" ht="23.25">
      <c r="D471" s="80"/>
      <c r="E471" s="79" t="s">
        <v>931</v>
      </c>
      <c r="F471" s="79" t="s">
        <v>337</v>
      </c>
      <c r="G471" s="80"/>
      <c r="H471" s="44">
        <v>2</v>
      </c>
    </row>
    <row r="472" spans="4:8" ht="23.25">
      <c r="D472" s="80"/>
      <c r="E472" s="79" t="s">
        <v>932</v>
      </c>
      <c r="F472" s="79" t="s">
        <v>933</v>
      </c>
      <c r="G472" s="80"/>
      <c r="H472" s="44">
        <v>2</v>
      </c>
    </row>
    <row r="473" spans="4:8" ht="23.25">
      <c r="D473" s="80"/>
      <c r="E473" s="79" t="s">
        <v>575</v>
      </c>
      <c r="F473" s="79" t="s">
        <v>934</v>
      </c>
      <c r="G473" s="80"/>
      <c r="H473" s="44">
        <v>2</v>
      </c>
    </row>
    <row r="474" spans="4:8" ht="23.25">
      <c r="D474" s="80"/>
      <c r="E474" s="79" t="s">
        <v>935</v>
      </c>
      <c r="F474" s="79" t="s">
        <v>936</v>
      </c>
      <c r="G474" s="80"/>
      <c r="H474" s="44">
        <v>2</v>
      </c>
    </row>
    <row r="475" spans="4:8" ht="23.25">
      <c r="D475" s="80"/>
      <c r="E475" s="44" t="s">
        <v>942</v>
      </c>
      <c r="F475" s="44" t="s">
        <v>943</v>
      </c>
      <c r="G475" s="80"/>
      <c r="H475" s="44">
        <v>2</v>
      </c>
    </row>
    <row r="476" spans="4:8" ht="23.25">
      <c r="D476" s="80"/>
      <c r="E476" s="44" t="s">
        <v>944</v>
      </c>
      <c r="F476" s="44" t="s">
        <v>945</v>
      </c>
      <c r="G476" s="80"/>
      <c r="H476" s="44">
        <v>2</v>
      </c>
    </row>
  </sheetData>
  <mergeCells count="14">
    <mergeCell ref="A1:BO1"/>
    <mergeCell ref="I3:BO3"/>
    <mergeCell ref="A2:H2"/>
    <mergeCell ref="A3:A5"/>
    <mergeCell ref="B3:B5"/>
    <mergeCell ref="C3:C5"/>
    <mergeCell ref="D3:D5"/>
    <mergeCell ref="E3:F4"/>
    <mergeCell ref="E5:F5"/>
    <mergeCell ref="DW3:EI3"/>
    <mergeCell ref="BP2:DV2"/>
    <mergeCell ref="BP3:DV3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opLeftCell="A4" workbookViewId="0">
      <selection activeCell="D18" sqref="D18"/>
    </sheetView>
  </sheetViews>
  <sheetFormatPr defaultRowHeight="15"/>
  <cols>
    <col min="1" max="1" width="33.28515625" customWidth="1"/>
    <col min="10" max="10" width="10.140625" customWidth="1"/>
  </cols>
  <sheetData>
    <row r="1" spans="1:15" ht="57" customHeight="1">
      <c r="A1" s="106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4"/>
      <c r="L1" s="104"/>
      <c r="M1" s="104"/>
    </row>
    <row r="2" spans="1:15" ht="15.75" customHeight="1">
      <c r="A2" s="103"/>
      <c r="B2" s="104"/>
      <c r="C2" s="104"/>
      <c r="D2" s="104"/>
      <c r="E2" s="104"/>
      <c r="F2" s="104"/>
      <c r="K2" s="104"/>
      <c r="L2" s="104"/>
      <c r="M2" s="104"/>
    </row>
    <row r="3" spans="1:15" ht="21.2" customHeight="1">
      <c r="A3" s="103" t="s">
        <v>17</v>
      </c>
      <c r="B3" s="104"/>
      <c r="C3" s="104"/>
      <c r="D3" s="104"/>
      <c r="E3" s="104"/>
      <c r="F3" s="104"/>
      <c r="G3" s="105" t="s">
        <v>18</v>
      </c>
      <c r="H3" s="104"/>
      <c r="I3" s="104"/>
      <c r="J3" s="104"/>
      <c r="K3" s="104"/>
      <c r="L3" s="104"/>
      <c r="M3" s="104"/>
    </row>
    <row r="4" spans="1:15" ht="21.2" customHeight="1">
      <c r="A4" s="103" t="s">
        <v>19</v>
      </c>
      <c r="B4" s="104"/>
      <c r="C4" s="104"/>
      <c r="D4" s="104"/>
      <c r="E4" s="104"/>
      <c r="F4" s="104"/>
      <c r="G4" s="105" t="s">
        <v>20</v>
      </c>
      <c r="H4" s="104"/>
      <c r="I4" s="104"/>
      <c r="J4" s="104"/>
      <c r="K4" s="104"/>
      <c r="L4" s="104"/>
      <c r="M4" s="104"/>
    </row>
    <row r="5" spans="1:15" ht="10.5" customHeight="1"/>
    <row r="6" spans="1:15" ht="24.75" customHeight="1">
      <c r="A6" s="116" t="s">
        <v>21</v>
      </c>
      <c r="B6" s="116" t="s">
        <v>22</v>
      </c>
      <c r="C6" s="116" t="s">
        <v>23</v>
      </c>
      <c r="D6" s="116" t="s">
        <v>24</v>
      </c>
      <c r="E6" s="116" t="s">
        <v>25</v>
      </c>
      <c r="F6" s="116" t="s">
        <v>26</v>
      </c>
      <c r="G6" s="108" t="s">
        <v>27</v>
      </c>
      <c r="H6" s="110" t="s">
        <v>28</v>
      </c>
      <c r="I6" s="112" t="s">
        <v>29</v>
      </c>
      <c r="J6" s="113" t="s">
        <v>30</v>
      </c>
      <c r="K6" s="114"/>
      <c r="L6" s="114"/>
      <c r="M6" s="115"/>
    </row>
    <row r="7" spans="1:15" ht="24.75" customHeight="1">
      <c r="A7" s="111"/>
      <c r="B7" s="111"/>
      <c r="C7" s="111"/>
      <c r="D7" s="111"/>
      <c r="E7" s="111"/>
      <c r="F7" s="111"/>
      <c r="G7" s="109"/>
      <c r="H7" s="111"/>
      <c r="I7" s="111"/>
      <c r="J7" s="8" t="s">
        <v>31</v>
      </c>
      <c r="K7" s="9" t="s">
        <v>32</v>
      </c>
      <c r="L7" s="9" t="s">
        <v>33</v>
      </c>
      <c r="M7" s="9" t="s">
        <v>34</v>
      </c>
    </row>
    <row r="8" spans="1:15" ht="18.75" customHeight="1">
      <c r="A8" s="10" t="s">
        <v>35</v>
      </c>
      <c r="B8" s="11">
        <v>15</v>
      </c>
      <c r="C8" s="11">
        <v>100</v>
      </c>
      <c r="D8" s="60">
        <f>MIN(science!EH6:EH20)</f>
        <v>0</v>
      </c>
      <c r="E8" s="60">
        <f>MAX(science!EH6:EH20)</f>
        <v>0</v>
      </c>
      <c r="F8" s="12" t="e">
        <f>AVERAGE(science!EH6:EH20)</f>
        <v>#DIV/0!</v>
      </c>
      <c r="G8" s="12" t="e">
        <f>STDEV(science!EH6:EH20)</f>
        <v>#DIV/0!</v>
      </c>
      <c r="H8" s="12" t="e">
        <f>(F8/C8)*100</f>
        <v>#DIV/0!</v>
      </c>
      <c r="I8" s="12" t="e">
        <f>(G8/F8)*100</f>
        <v>#DIV/0!</v>
      </c>
      <c r="J8" s="12">
        <f>(COUNTIF(science!EI6:EI20,"ปรับปรุง")/B8)*100</f>
        <v>0</v>
      </c>
      <c r="K8" s="12">
        <f>(COUNTIF(science!EI6:EI20,"พอใช้")/B8)*100</f>
        <v>0</v>
      </c>
      <c r="L8" s="12">
        <f>(COUNTIF(science!EI6:EI20,"ดี")/B8)*100</f>
        <v>0</v>
      </c>
      <c r="M8" s="12">
        <f>(COUNTIF(science!EI6:EI20,"ดีมาก")/B8)*100</f>
        <v>0</v>
      </c>
    </row>
    <row r="9" spans="1:15" s="16" customFormat="1" ht="18.75" customHeight="1">
      <c r="A9" s="13" t="s">
        <v>38</v>
      </c>
      <c r="B9" s="53">
        <v>15</v>
      </c>
      <c r="C9" s="14">
        <v>25</v>
      </c>
      <c r="D9" s="61">
        <f>MIN(science!EB6:EB20)</f>
        <v>0</v>
      </c>
      <c r="E9" s="61">
        <f>MAX(science!EB6:EB20)</f>
        <v>0</v>
      </c>
      <c r="F9" s="15" t="e">
        <f>AVERAGE(science!EB6:EB20)</f>
        <v>#DIV/0!</v>
      </c>
      <c r="G9" s="15" t="e">
        <f>STDEV(science!EB6:EB20)</f>
        <v>#DIV/0!</v>
      </c>
      <c r="H9" s="15" t="e">
        <f>(F9/C9)*100</f>
        <v>#DIV/0!</v>
      </c>
      <c r="I9" s="15" t="e">
        <f t="shared" ref="I9:I16" si="0">(G9/F9)*100</f>
        <v>#DIV/0!</v>
      </c>
      <c r="J9" s="15">
        <f>(COUNTIF(science!EC6:EC20,"ปรับปรุง")/B9)*100</f>
        <v>0</v>
      </c>
      <c r="K9" s="15">
        <f>(COUNTIF(science!EC6:EC20,"พอใช้")/B9)*100</f>
        <v>0</v>
      </c>
      <c r="L9" s="15">
        <f>(COUNTIF(science!EC6:EC20,"ดี")/B9)*100</f>
        <v>0</v>
      </c>
      <c r="M9" s="15">
        <f>(COUNTIF(science!EC6:EC20,"ดีมาก")/B9)*100</f>
        <v>0</v>
      </c>
    </row>
    <row r="10" spans="1:15" ht="18.75" customHeight="1">
      <c r="A10" s="28" t="s">
        <v>50</v>
      </c>
      <c r="B10" s="55">
        <v>15</v>
      </c>
      <c r="C10" s="17">
        <v>25</v>
      </c>
      <c r="D10" s="62">
        <f>MIN(science!DW6:DW20)</f>
        <v>0</v>
      </c>
      <c r="E10" s="62">
        <f>MAX(science!DW6:DW20)</f>
        <v>0</v>
      </c>
      <c r="F10" s="18" t="e">
        <f>AVERAGE(science!DW6:DW20)</f>
        <v>#DIV/0!</v>
      </c>
      <c r="G10" s="18" t="e">
        <f>STDEV(science!DW6:DW20)</f>
        <v>#DIV/0!</v>
      </c>
      <c r="H10" s="18" t="e">
        <f t="shared" ref="H10:H16" si="1">(F10/C10)*100</f>
        <v>#DIV/0!</v>
      </c>
      <c r="I10" s="18" t="e">
        <f t="shared" si="0"/>
        <v>#DIV/0!</v>
      </c>
      <c r="J10" s="18"/>
      <c r="K10" s="18"/>
      <c r="L10" s="18"/>
      <c r="M10" s="18"/>
    </row>
    <row r="11" spans="1:15" s="16" customFormat="1" ht="18.75" customHeight="1">
      <c r="A11" s="31" t="s">
        <v>39</v>
      </c>
      <c r="B11" s="11">
        <v>15</v>
      </c>
      <c r="C11" s="14">
        <v>51</v>
      </c>
      <c r="D11" s="63">
        <f>MIN(science!ED6:ED20)</f>
        <v>0</v>
      </c>
      <c r="E11" s="61">
        <f>MAX(science!ED6:ED20)</f>
        <v>0</v>
      </c>
      <c r="F11" s="15" t="e">
        <f>AVERAGE(science!ED6:ED20)</f>
        <v>#DIV/0!</v>
      </c>
      <c r="G11" s="15" t="e">
        <f>STDEV(science!ED6:ED20)</f>
        <v>#DIV/0!</v>
      </c>
      <c r="H11" s="15" t="e">
        <f t="shared" si="1"/>
        <v>#DIV/0!</v>
      </c>
      <c r="I11" s="15" t="e">
        <f t="shared" si="0"/>
        <v>#DIV/0!</v>
      </c>
      <c r="J11" s="15">
        <f>(COUNTIF(science!EE6:EE20,"ปรับปรุง")/B11)*100</f>
        <v>0</v>
      </c>
      <c r="K11" s="15">
        <f>(COUNTIF(science!EE6:EE20,"พอใช้")/B11)*100</f>
        <v>0</v>
      </c>
      <c r="L11" s="15">
        <f>(COUNTIF(science!EE6:EE20,"ดี")/B11)*100</f>
        <v>0</v>
      </c>
      <c r="M11" s="15">
        <f>(COUNTIF(science!EE6:EE20,"ดีมาก")/B11)*100</f>
        <v>0</v>
      </c>
      <c r="O11" s="59"/>
    </row>
    <row r="12" spans="1:15" ht="18.75" customHeight="1">
      <c r="A12" s="32" t="s">
        <v>40</v>
      </c>
      <c r="B12" s="56">
        <v>15</v>
      </c>
      <c r="C12" s="17">
        <v>29</v>
      </c>
      <c r="D12" s="64">
        <f>MIN(science!DX6:DX20)</f>
        <v>0</v>
      </c>
      <c r="E12" s="62">
        <f>MAX(science!DX6:DX20)</f>
        <v>0</v>
      </c>
      <c r="F12" s="18" t="e">
        <f>AVERAGE(science!DX6:DX20)</f>
        <v>#DIV/0!</v>
      </c>
      <c r="G12" s="18" t="e">
        <f>STDEV(science!DX6:DX20)</f>
        <v>#DIV/0!</v>
      </c>
      <c r="H12" s="18" t="e">
        <f>(F12/C12)*100</f>
        <v>#DIV/0!</v>
      </c>
      <c r="I12" s="18" t="e">
        <f>(G12/F12)*100</f>
        <v>#DIV/0!</v>
      </c>
      <c r="J12" s="18"/>
      <c r="K12" s="18"/>
      <c r="L12" s="18"/>
      <c r="M12" s="18"/>
    </row>
    <row r="13" spans="1:15" ht="18.75" customHeight="1">
      <c r="A13" s="33" t="s">
        <v>41</v>
      </c>
      <c r="B13" s="54">
        <v>15</v>
      </c>
      <c r="C13" s="37">
        <v>4</v>
      </c>
      <c r="D13" s="65">
        <f>MIN(science!DY6:DY20)</f>
        <v>0</v>
      </c>
      <c r="E13" s="62">
        <f>MAX(science!DY6:DY20)</f>
        <v>0</v>
      </c>
      <c r="F13" s="18" t="e">
        <f>AVERAGE(science!DY6:DY20)</f>
        <v>#DIV/0!</v>
      </c>
      <c r="G13" s="38" t="e">
        <f>STDEV(science!DY6:DY20)</f>
        <v>#DIV/0!</v>
      </c>
      <c r="H13" s="38" t="e">
        <f>(F13/C13)*100</f>
        <v>#DIV/0!</v>
      </c>
      <c r="I13" s="38" t="e">
        <f t="shared" si="0"/>
        <v>#DIV/0!</v>
      </c>
      <c r="J13" s="37"/>
      <c r="K13" s="37"/>
      <c r="L13" s="37"/>
      <c r="M13" s="37"/>
    </row>
    <row r="14" spans="1:15" s="26" customFormat="1" ht="18.75" customHeight="1">
      <c r="A14" s="30" t="s">
        <v>42</v>
      </c>
      <c r="B14" s="57">
        <v>15</v>
      </c>
      <c r="C14" s="27">
        <v>18</v>
      </c>
      <c r="D14" s="66">
        <f>MIN(science!DZ6:DZ20)</f>
        <v>0</v>
      </c>
      <c r="E14" s="62">
        <f>MAX(science!DZ6:DZ20)</f>
        <v>0</v>
      </c>
      <c r="F14" s="18" t="e">
        <f>AVERAGE(science!DZ6:DZ20)</f>
        <v>#DIV/0!</v>
      </c>
      <c r="G14" s="38" t="e">
        <f>STDEV(science!DZ6:DZ20)</f>
        <v>#DIV/0!</v>
      </c>
      <c r="H14" s="38" t="e">
        <f>(F14/C14)*100</f>
        <v>#DIV/0!</v>
      </c>
      <c r="I14" s="38" t="e">
        <f>(G14/F14)*100</f>
        <v>#DIV/0!</v>
      </c>
      <c r="J14" s="27"/>
      <c r="K14" s="27"/>
      <c r="L14" s="27"/>
      <c r="M14" s="27"/>
    </row>
    <row r="15" spans="1:15" s="16" customFormat="1" ht="18.75" customHeight="1">
      <c r="A15" s="29" t="s">
        <v>43</v>
      </c>
      <c r="B15" s="11">
        <v>15</v>
      </c>
      <c r="C15" s="19">
        <v>24</v>
      </c>
      <c r="D15" s="61">
        <f>MIN(science!EF6:EF20)</f>
        <v>0</v>
      </c>
      <c r="E15" s="61">
        <f>MAX(science!EF6:EF20)</f>
        <v>0</v>
      </c>
      <c r="F15" s="15" t="e">
        <f>AVERAGE(science!EF6:EF20)</f>
        <v>#DIV/0!</v>
      </c>
      <c r="G15" s="15" t="e">
        <f>STDEV(science!EF6:EF20)</f>
        <v>#DIV/0!</v>
      </c>
      <c r="H15" s="15" t="e">
        <f t="shared" si="1"/>
        <v>#DIV/0!</v>
      </c>
      <c r="I15" s="15" t="e">
        <f t="shared" si="0"/>
        <v>#DIV/0!</v>
      </c>
      <c r="J15" s="15">
        <f>(COUNTIF(science!EG6:EG20,"ปรับปรุง")/B15)*100</f>
        <v>0</v>
      </c>
      <c r="K15" s="15">
        <f>(COUNTIF(science!EG6:EG20,"พอใช้")/B15)*100</f>
        <v>0</v>
      </c>
      <c r="L15" s="15">
        <f>(COUNTIF(science!EG6:EG20,"ดี")/B15)*100</f>
        <v>0</v>
      </c>
      <c r="M15" s="15">
        <f>(COUNTIF(science!EG6:EG20,"ดีมาก")/B15)*100</f>
        <v>0</v>
      </c>
    </row>
    <row r="16" spans="1:15" ht="18.75" customHeight="1">
      <c r="A16" s="34" t="s">
        <v>51</v>
      </c>
      <c r="B16" s="58">
        <v>15</v>
      </c>
      <c r="C16" s="35">
        <v>24</v>
      </c>
      <c r="D16" s="67">
        <f>MIN(science!EA6:EA20)</f>
        <v>0</v>
      </c>
      <c r="E16" s="67">
        <f>MAX(science!EA6:EA20)</f>
        <v>0</v>
      </c>
      <c r="F16" s="36" t="e">
        <f>AVERAGE(science!EA6:EA20)</f>
        <v>#DIV/0!</v>
      </c>
      <c r="G16" s="36" t="e">
        <f>STDEV(science!EA6:EA20)</f>
        <v>#DIV/0!</v>
      </c>
      <c r="H16" s="36" t="e">
        <f t="shared" si="1"/>
        <v>#DIV/0!</v>
      </c>
      <c r="I16" s="36" t="e">
        <f t="shared" si="0"/>
        <v>#DIV/0!</v>
      </c>
      <c r="J16" s="35"/>
      <c r="K16" s="35"/>
      <c r="L16" s="35"/>
      <c r="M16" s="35"/>
    </row>
  </sheetData>
  <mergeCells count="17"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  <mergeCell ref="A4:F4"/>
    <mergeCell ref="G4:M4"/>
    <mergeCell ref="A1:J1"/>
    <mergeCell ref="K1:M2"/>
    <mergeCell ref="A2:F2"/>
    <mergeCell ref="A3:F3"/>
    <mergeCell ref="G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science</vt:lpstr>
      <vt:lpstr>รายงาน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wichakan</cp:lastModifiedBy>
  <cp:lastPrinted>2017-11-03T08:42:43Z</cp:lastPrinted>
  <dcterms:created xsi:type="dcterms:W3CDTF">2017-10-27T03:40:44Z</dcterms:created>
  <dcterms:modified xsi:type="dcterms:W3CDTF">2019-02-22T09:27:50Z</dcterms:modified>
</cp:coreProperties>
</file>